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d7fab6a84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ds" sheetId="1" r:id="R96cd1b24f5754a77"/>
    <x:sheet xmlns:r="http://schemas.openxmlformats.org/officeDocument/2006/relationships" name="Invoices" sheetId="2" r:id="R36045d94a6a149e2"/>
    <x:sheet xmlns:r="http://schemas.openxmlformats.org/officeDocument/2006/relationships" name="Consent" sheetId="3" r:id="R16253638ce364120"/>
    <x:sheet xmlns:r="http://schemas.openxmlformats.org/officeDocument/2006/relationships" name="Bills" sheetId="4" r:id="R16e32f64454641ba"/>
    <x:sheet xmlns:r="http://schemas.openxmlformats.org/officeDocument/2006/relationships" name="Subscriptions" sheetId="5" r:id="R5350b75bae5d4e48"/>
    <x:sheet xmlns:r="http://schemas.openxmlformats.org/officeDocument/2006/relationships" name="Launch budget" sheetId="6" r:id="Ra4e6419866044c6f"/>
    <x:sheet xmlns:r="http://schemas.openxmlformats.org/officeDocument/2006/relationships" name="Lifetime deal" sheetId="7" r:id="R1c5632b820d14284"/>
    <x:sheet xmlns:r="http://schemas.openxmlformats.org/officeDocument/2006/relationships" name="Upgrade decision" sheetId="8" r:id="Reec0618713d94b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#,##0.00;(#,##0.00);&quot;-&quot;"/>
    <x:numFmt numFmtId="202" formatCode="0"/>
    <x:numFmt numFmtId="203" formatCode="0.0"/>
    <x:numFmt numFmtId="204" formatCode="#,##0.00"/>
    <x:numFmt numFmtId="205" formatCode="0.00"/>
  </x:numFmts>
  <x:fonts count="8">
    <x:font>
      <x:sz val="11"/>
      <x:name val="Carlito"/>
    </x:font>
    <x:font>
      <x:sz val="10"/>
      <x:color rgb="FF20312A"/>
      <x:name val="Arial"/>
    </x:font>
    <x:font>
      <x:b/>
      <x:sz val="14"/>
      <x:color rgb="FF244B3D"/>
      <x:name val="Arial"/>
    </x:font>
    <x:font>
      <x:i/>
      <x:sz val="10"/>
      <x:color rgb="FF20312A"/>
      <x:name val="Arial"/>
    </x:font>
    <x:font>
      <x:b/>
      <x:sz val="10"/>
      <x:color rgb="FFFFFFFF"/>
      <x:name val="Arial"/>
    </x:font>
    <x:font>
      <x:sz val="10"/>
      <x:color rgb="FF2455A4"/>
      <x:name val="Arial"/>
    </x:font>
    <x:font>
      <x:b/>
      <x:sz val="11"/>
      <x:name val="Carlito"/>
    </x:font>
    <x:font>
      <x:sz val="11"/>
      <x:color rgb="FF2455A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44B3D"/>
      </x:patternFill>
    </x:fill>
    <x:fill>
      <x:patternFill patternType="solid">
        <x:fgColor rgb="FFFAF7EF"/>
      </x:patternFill>
    </x:fill>
    <x:fill>
      <x:patternFill patternType="solid">
        <x:fgColor rgb="FFEAECE6"/>
      </x:patternFill>
    </x:fill>
    <x:fill>
      <x:patternFill patternType="solid">
        <x:fgColor rgb="FFFFF1CC"/>
      </x:patternFill>
    </x:fill>
  </x:fills>
  <x:borders count="3">
    <x:border/>
    <x:border>
      <x:bottom style="thin">
        <x:color rgb="FF244B3D"/>
      </x:bottom>
    </x:border>
    <x:border>
      <x:top style="thin">
        <x:color rgb="FF244B3D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6" fillId="0" borderId="2" xfId="0" applyNumberFormat="1" applyFont="1" applyFill="1" applyBorder="1"/>
    <x:xf numFmtId="201" fontId="6" fillId="0" borderId="2" xfId="0" applyNumberFormat="1" applyFont="1" applyFill="1" applyBorder="1"/>
    <x:xf numFmtId="203" fontId="6" fillId="0" borderId="2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204" fontId="7" fillId="5" borderId="0" xfId="0" applyNumberFormat="1" applyFont="1" applyFill="1" applyBorder="1"/>
    <x:xf numFmtId="201" fontId="0" fillId="0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vertical="center"/>
    </x:xf>
    <x:xf numFmtId="205" fontId="5" fillId="5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4"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  <x:dxf>
      <x:font>
        <x:b/>
        <x:color rgb="FF9B312B"/>
      </x:font>
      <x:fill>
        <x:patternFill patternType="solid">
          <x:bgColor rgb="FFF8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212138da54249" /><Relationship Type="http://schemas.openxmlformats.org/officeDocument/2006/relationships/theme" Target="/xl/theme/theme1.xml" Id="R4c8741018f8048a7" /><Relationship Type="http://schemas.openxmlformats.org/officeDocument/2006/relationships/sharedStrings" Target="/xl/sharedStrings.xml" Id="Rdfc6a018fb0648ae" /><Relationship Type="http://schemas.openxmlformats.org/officeDocument/2006/relationships/worksheet" Target="/xl/worksheets/sheet1.xml" Id="R96cd1b24f5754a77" /><Relationship Type="http://schemas.openxmlformats.org/officeDocument/2006/relationships/worksheet" Target="/xl/worksheets/sheet2.xml" Id="R36045d94a6a149e2" /><Relationship Type="http://schemas.openxmlformats.org/officeDocument/2006/relationships/worksheet" Target="/xl/worksheets/sheet3.xml" Id="R16253638ce364120" /><Relationship Type="http://schemas.openxmlformats.org/officeDocument/2006/relationships/worksheet" Target="/xl/worksheets/sheet4.xml" Id="R16e32f64454641ba" /><Relationship Type="http://schemas.openxmlformats.org/officeDocument/2006/relationships/worksheet" Target="/xl/worksheets/sheet5.xml" Id="R5350b75bae5d4e48" /><Relationship Type="http://schemas.openxmlformats.org/officeDocument/2006/relationships/worksheet" Target="/xl/worksheets/sheet6.xml" Id="Ra4e6419866044c6f" /><Relationship Type="http://schemas.openxmlformats.org/officeDocument/2006/relationships/worksheet" Target="/xl/worksheets/sheet7.xml" Id="R1c5632b820d14284" /><Relationship Type="http://schemas.openxmlformats.org/officeDocument/2006/relationships/worksheet" Target="/xl/worksheets/sheet8.xml" Id="Reec0618713d94b02" /></Relationships>
</file>

<file path=xl/tables/table1.xml><?xml version="1.0" encoding="utf-8"?>
<x:table xmlns:x="http://schemas.openxmlformats.org/spreadsheetml/2006/main" id="1" name="LeadsTable" displayName="LeadsTable" ref="A6:M36" headerRowCount="1" totalsRowCount="0" totalsRowShown="0">
  <x:autoFilter ref="A6:M36"/>
  <x:tableColumns count="13">
    <x:tableColumn id="1" name="Lead ID"/>
    <x:tableColumn id="2" name="Name"/>
    <x:tableColumn id="3" name="Contact"/>
    <x:tableColumn id="4" name="Source"/>
    <x:tableColumn id="5" name="Stage"/>
    <x:tableColumn id="6" name="Last contact"/>
    <x:tableColumn id="7" name="Next action"/>
    <x:tableColumn id="8" name="Due date"/>
    <x:tableColumn id="9" name="Request"/>
    <x:tableColumn id="10" name="Quote amount"/>
    <x:tableColumn id="11" name="Currency"/>
    <x:tableColumn id="12" name="Result / reason"/>
    <x:tableColumn id="13" name="Next ste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nvoicesTable" displayName="InvoicesTable" ref="A6:J36" headerRowCount="1" totalsRowCount="0" totalsRowShown="0">
  <x:autoFilter ref="A6:J36"/>
  <x:tableColumns count="10">
    <x:tableColumn id="1" name="Invoice ID"/>
    <x:tableColumn id="2" name="Customer / job"/>
    <x:tableColumn id="3" name="Currency"/>
    <x:tableColumn id="4" name="Amount due"/>
    <x:tableColumn id="5" name="Due date"/>
    <x:tableColumn id="6" name="Received amount"/>
    <x:tableColumn id="7" name="Payment reference"/>
    <x:tableColumn id="8" name="Reconciled date"/>
    <x:tableColumn id="9" name="Balance"/>
    <x:tableColumn id="10" name="Next step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nsentTable" displayName="ConsentTable" ref="A6:J36" headerRowCount="1" totalsRowCount="0" totalsRowShown="0">
  <x:autoFilter ref="A6:J36"/>
  <x:tableColumns count="10">
    <x:tableColumn id="1" name="Email"/>
    <x:tableColumn id="2" name="Signup date"/>
    <x:tableColumn id="3" name="Source / form"/>
    <x:tableColumn id="4" name="Wording version"/>
    <x:tableColumn id="5" name="Consent basis"/>
    <x:tableColumn id="6" name="Evidence location"/>
    <x:tableColumn id="7" name="Confirmation"/>
    <x:tableColumn id="8" name="Basis ends"/>
    <x:tableColumn id="9" name="Withdrawn date"/>
    <x:tableColumn id="10" name="Record statu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BillsTable" displayName="BillsTable" ref="A6:K36" headerRowCount="1" totalsRowCount="0" totalsRowShown="0">
  <x:autoFilter ref="A6:K36"/>
  <x:tableColumns count="11">
    <x:tableColumn id="1" name="Service"/>
    <x:tableColumn id="2" name="Purpose"/>
    <x:tableColumn id="3" name="Account owner"/>
    <x:tableColumn id="4" name="Currency"/>
    <x:tableColumn id="5" name="Renewal payment"/>
    <x:tableColumn id="6" name="Term in months"/>
    <x:tableColumn id="7" name="Next charge date"/>
    <x:tableColumn id="8" name="Decision deadline"/>
    <x:tableColumn id="9" name="Annual equivalent"/>
    <x:tableColumn id="10" name="Decision"/>
    <x:tableColumn id="11" name="Invoice / terms referenc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ubscriptionsTable" displayName="SubscriptionsTable" ref="A6:L36" headerRowCount="1" totalsRowCount="0" totalsRowShown="0">
  <x:autoFilter ref="A6:L36"/>
  <x:tableColumns count="12">
    <x:tableColumn id="1" name="Service"/>
    <x:tableColumn id="2" name="Dependencies checked"/>
    <x:tableColumn id="3" name="Export opened"/>
    <x:tableColumn id="4" name="Replacement tested"/>
    <x:tableColumn id="5" name="Terms checked"/>
    <x:tableColumn id="6" name="Owner decision"/>
    <x:tableColumn id="7" name="Confirmation"/>
    <x:tableColumn id="8" name="Effective end"/>
    <x:tableColumn id="9" name="Post-cancel test"/>
    <x:tableColumn id="10" name="Statement checked"/>
    <x:tableColumn id="11" name="Next step"/>
    <x:tableColumn id="12" name="Notes / evidenc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LaunchbudgetTable" displayName="LaunchbudgetTable" ref="A6:G26" headerRowCount="1" totalsRowCount="0" totalsRowShown="0">
  <x:autoFilter ref="A6:G26"/>
  <x:tableColumns count="7">
    <x:tableColumn id="1" name="Item"/>
    <x:tableColumn id="2" name="Cash at launch"/>
    <x:tableColumn id="3" name="First 12 months cash"/>
    <x:tableColumn id="4" name="Ongoing annual cost"/>
    <x:tableColumn id="5" name="Setup hours"/>
    <x:tableColumn id="6" name="Quote / assumption"/>
    <x:tableColumn id="7" name="Input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6d9756bfe9f455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55ad37806e041f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bf0477606e74e9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fe2c25fc0bf4448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12bbc3c8b72d4a9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15c29f0c3f4a4520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0.630000114440918" hidden="0" customWidth="1"/>
    <x:col min="2" max="2" width="16.8799991607666" hidden="0" customWidth="1"/>
    <x:col min="3" max="3" width="23.75" hidden="0" customWidth="1"/>
    <x:col min="4" max="4" width="15" hidden="0" customWidth="1"/>
    <x:col min="5" max="5" width="13.130000114440918" hidden="0" customWidth="1"/>
    <x:col min="6" max="6" width="13.130000114440918" hidden="0" customWidth="1"/>
    <x:col min="7" max="7" width="28.75" hidden="0" customWidth="1"/>
    <x:col min="8" max="8" width="13.130000114440918" hidden="0" customWidth="1"/>
    <x:col min="9" max="9" width="26.8799991607666" hidden="0" customWidth="1"/>
    <x:col min="10" max="10" width="12.5" hidden="0" customWidth="1"/>
    <x:col min="11" max="11" width="10.630000114440918" hidden="0" customWidth="1"/>
    <x:col min="12" max="12" width="22.5" hidden="0" customWidth="1"/>
    <x:col min="13" max="13" width="16.879999160766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4" customHeight="1">
      <x:c r="A2" s="4" t="str">
        <x:v>Enquiries and next actions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4" customHeight="1">
      <x:c r="A3" s="2" t="str">
        <x:v>Set a daily calendar reminder to review open enquiries. This sheet does not send notifications.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Review date</x:v>
      </x:c>
      <x:c r="B4" s="6" t="n">
        <x:f>TODAY()</x:f>
        <x:v>46299</x:v>
      </x:c>
      <x:c r="C4" s="2" t="str">
        <x:v>CAD/USD label the quote currency. Convert amounts deliberately; currency does not identify the customer jurisdiction.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7" t="str">
        <x:v>Sample rows are fictional. Replace them; enter dates as dates. Pale cells are inputs; shaded columns calculate.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8" customHeight="1">
      <x:c r="A6" s="11" t="str">
        <x:v>Lead ID</x:v>
      </x:c>
      <x:c r="B6" s="11" t="str">
        <x:v>Name</x:v>
      </x:c>
      <x:c r="C6" s="11" t="str">
        <x:v>Contact</x:v>
      </x:c>
      <x:c r="D6" s="11" t="str">
        <x:v>Source</x:v>
      </x:c>
      <x:c r="E6" s="11" t="str">
        <x:v>Stage</x:v>
      </x:c>
      <x:c r="F6" s="11" t="str">
        <x:v>Last contact</x:v>
      </x:c>
      <x:c r="G6" s="11" t="str">
        <x:v>Next action</x:v>
      </x:c>
      <x:c r="H6" s="11" t="str">
        <x:v>Due date</x:v>
      </x:c>
      <x:c r="I6" s="11" t="str">
        <x:v>Request</x:v>
      </x:c>
      <x:c r="J6" s="11" t="str">
        <x:v>Quote amount</x:v>
      </x:c>
      <x:c r="K6" s="11" t="str">
        <x:v>Currency</x:v>
      </x:c>
      <x:c r="L6" s="11" t="str">
        <x:v>Result / reason</x:v>
      </x:c>
      <x:c r="M6" s="11" t="str">
        <x:v>Next step</x:v>
      </x:c>
    </x:row>
    <x:row r="7" ht="44" customHeight="1">
      <x:c r="A7" s="13" t="str">
        <x:v>L001</x:v>
      </x:c>
      <x:c r="B7" s="13" t="str">
        <x:v>Sample customer</x:v>
      </x:c>
      <x:c r="C7" s="13" t="str">
        <x:v>sample@example.invalid</x:v>
      </x:c>
      <x:c r="D7" s="13" t="str">
        <x:v>Website</x:v>
      </x:c>
      <x:c r="E7" s="13" t="str">
        <x:v>Quoted</x:v>
      </x:c>
      <x:c r="F7" s="14" t="n">
        <x:v>46298.5</x:v>
      </x:c>
      <x:c r="G7" s="13" t="str">
        <x:v>Confirm the preferred appointment</x:v>
      </x:c>
      <x:c r="H7" s="14" t="n">
        <x:v>46298.5</x:v>
      </x:c>
      <x:c r="I7" s="13" t="str">
        <x:v>Small repair</x:v>
      </x:c>
      <x:c r="J7" s="16" t="n">
        <x:v>240</x:v>
      </x:c>
      <x:c r="K7" s="13" t="str">
        <x:v>CAD</x:v>
      </x:c>
      <x:c r="L7" s="13" t="str">
        <x:v>Awaiting reply</x:v>
      </x:c>
      <x:c r="M7" s="17" t="str">
        <x:f>IF(A7="","",IF(OR(E7="Won",E7="Lost"),"Closed",IF(E7="","Set stage",IF(G7="","Set action",IF(NOT(ISNUMBER(H7)),"Set date",IF(INT(H7)&lt;$B$4,"Overdue",IF(INT(H7)=$B$4,"Due today","Scheduled")))))))</x:f>
        <x:v>Overdue</x:v>
      </x:c>
    </x:row>
    <x:row r="8" ht="44" customHeight="1">
      <x:c r="A8" s="13" t="str">
        <x:v>L002</x:v>
      </x:c>
      <x:c r="B8" s="13" t="str">
        <x:v>Second sample</x:v>
      </x:c>
      <x:c r="C8" s="13" t="str">
        <x:v>other@example.invalid</x:v>
      </x:c>
      <x:c r="D8" s="13" t="str">
        <x:v>Referral</x:v>
      </x:c>
      <x:c r="E8" s="13" t="str">
        <x:v>New</x:v>
      </x:c>
      <x:c r="F8" s="14"/>
      <x:c r="G8" s="13" t="str"/>
      <x:c r="H8" s="14"/>
      <x:c r="I8" s="13" t="str">
        <x:v>Request needs clarification</x:v>
      </x:c>
      <x:c r="J8" s="16"/>
      <x:c r="K8" s="13" t="str">
        <x:v>CAD</x:v>
      </x:c>
      <x:c r="L8" s="13" t="str"/>
      <x:c r="M8" s="17" t="str">
        <x:f>IF(A8="","",IF(OR(E8="Won",E8="Lost"),"Closed",IF(E8="","Set stage",IF(G8="","Set action",IF(NOT(ISNUMBER(H8)),"Set date",IF(INT(H8)&lt;$B$4,"Overdue",IF(INT(H8)=$B$4,"Due today","Scheduled")))))))</x:f>
        <x:v>Set action</x:v>
      </x:c>
    </x:row>
    <x:row r="9" ht="24" customHeight="1">
      <x:c r="A9" s="13"/>
      <x:c r="B9" s="13"/>
      <x:c r="C9" s="13"/>
      <x:c r="D9" s="13"/>
      <x:c r="E9" s="13"/>
      <x:c r="F9" s="14"/>
      <x:c r="G9" s="13"/>
      <x:c r="H9" s="14"/>
      <x:c r="I9" s="13"/>
      <x:c r="J9" s="16"/>
      <x:c r="K9" s="13"/>
      <x:c r="L9" s="13"/>
      <x:c r="M9" s="17" t="str">
        <x:f>IF(A9="","",IF(OR(E9="Won",E9="Lost"),"Closed",IF(E9="","Set stage",IF(G9="","Set action",IF(NOT(ISNUMBER(H9)),"Set date",IF(INT(H9)&lt;$B$4,"Overdue",IF(INT(H9)=$B$4,"Due today","Scheduled")))))))</x:f>
      </x:c>
    </x:row>
    <x:row r="10" ht="24" customHeight="1">
      <x:c r="A10" s="13"/>
      <x:c r="B10" s="13"/>
      <x:c r="C10" s="13"/>
      <x:c r="D10" s="13"/>
      <x:c r="E10" s="13"/>
      <x:c r="F10" s="14"/>
      <x:c r="G10" s="13"/>
      <x:c r="H10" s="14"/>
      <x:c r="I10" s="13"/>
      <x:c r="J10" s="16"/>
      <x:c r="K10" s="13"/>
      <x:c r="L10" s="13"/>
      <x:c r="M10" s="17" t="str">
        <x:f>IF(A10="","",IF(OR(E10="Won",E10="Lost"),"Closed",IF(E10="","Set stage",IF(G10="","Set action",IF(NOT(ISNUMBER(H10)),"Set date",IF(INT(H10)&lt;$B$4,"Overdue",IF(INT(H10)=$B$4,"Due today","Scheduled")))))))</x:f>
      </x:c>
    </x:row>
    <x:row r="11" ht="24" customHeight="1">
      <x:c r="A11" s="13"/>
      <x:c r="B11" s="13"/>
      <x:c r="C11" s="13"/>
      <x:c r="D11" s="13"/>
      <x:c r="E11" s="13"/>
      <x:c r="F11" s="14"/>
      <x:c r="G11" s="13"/>
      <x:c r="H11" s="14"/>
      <x:c r="I11" s="13"/>
      <x:c r="J11" s="16"/>
      <x:c r="K11" s="13"/>
      <x:c r="L11" s="13"/>
      <x:c r="M11" s="17" t="str">
        <x:f>IF(A11="","",IF(OR(E11="Won",E11="Lost"),"Closed",IF(E11="","Set stage",IF(G11="","Set action",IF(NOT(ISNUMBER(H11)),"Set date",IF(INT(H11)&lt;$B$4,"Overdue",IF(INT(H11)=$B$4,"Due today","Scheduled")))))))</x:f>
      </x:c>
    </x:row>
    <x:row r="12" ht="24" customHeight="1">
      <x:c r="A12" s="13"/>
      <x:c r="B12" s="13"/>
      <x:c r="C12" s="13"/>
      <x:c r="D12" s="13"/>
      <x:c r="E12" s="13"/>
      <x:c r="F12" s="14"/>
      <x:c r="G12" s="13"/>
      <x:c r="H12" s="14"/>
      <x:c r="I12" s="13"/>
      <x:c r="J12" s="16"/>
      <x:c r="K12" s="13"/>
      <x:c r="L12" s="13"/>
      <x:c r="M12" s="17" t="str">
        <x:f>IF(A12="","",IF(OR(E12="Won",E12="Lost"),"Closed",IF(E12="","Set stage",IF(G12="","Set action",IF(NOT(ISNUMBER(H12)),"Set date",IF(INT(H12)&lt;$B$4,"Overdue",IF(INT(H12)=$B$4,"Due today","Scheduled")))))))</x:f>
      </x:c>
    </x:row>
    <x:row r="13" ht="24" customHeight="1">
      <x:c r="A13" s="13"/>
      <x:c r="B13" s="13"/>
      <x:c r="C13" s="13"/>
      <x:c r="D13" s="13"/>
      <x:c r="E13" s="13"/>
      <x:c r="F13" s="14"/>
      <x:c r="G13" s="13"/>
      <x:c r="H13" s="14"/>
      <x:c r="I13" s="13"/>
      <x:c r="J13" s="16"/>
      <x:c r="K13" s="13"/>
      <x:c r="L13" s="13"/>
      <x:c r="M13" s="17" t="str">
        <x:f>IF(A13="","",IF(OR(E13="Won",E13="Lost"),"Closed",IF(E13="","Set stage",IF(G13="","Set action",IF(NOT(ISNUMBER(H13)),"Set date",IF(INT(H13)&lt;$B$4,"Overdue",IF(INT(H13)=$B$4,"Due today","Scheduled")))))))</x:f>
      </x:c>
    </x:row>
    <x:row r="14" ht="24" customHeight="1">
      <x:c r="A14" s="13"/>
      <x:c r="B14" s="13"/>
      <x:c r="C14" s="13"/>
      <x:c r="D14" s="13"/>
      <x:c r="E14" s="13"/>
      <x:c r="F14" s="14"/>
      <x:c r="G14" s="13"/>
      <x:c r="H14" s="14"/>
      <x:c r="I14" s="13"/>
      <x:c r="J14" s="16"/>
      <x:c r="K14" s="13"/>
      <x:c r="L14" s="13"/>
      <x:c r="M14" s="17" t="str">
        <x:f>IF(A14="","",IF(OR(E14="Won",E14="Lost"),"Closed",IF(E14="","Set stage",IF(G14="","Set action",IF(NOT(ISNUMBER(H14)),"Set date",IF(INT(H14)&lt;$B$4,"Overdue",IF(INT(H14)=$B$4,"Due today","Scheduled")))))))</x:f>
      </x:c>
    </x:row>
    <x:row r="15" ht="24" customHeight="1">
      <x:c r="A15" s="13"/>
      <x:c r="B15" s="13"/>
      <x:c r="C15" s="13"/>
      <x:c r="D15" s="13"/>
      <x:c r="E15" s="13"/>
      <x:c r="F15" s="14"/>
      <x:c r="G15" s="13"/>
      <x:c r="H15" s="14"/>
      <x:c r="I15" s="13"/>
      <x:c r="J15" s="16"/>
      <x:c r="K15" s="13"/>
      <x:c r="L15" s="13"/>
      <x:c r="M15" s="17" t="str">
        <x:f>IF(A15="","",IF(OR(E15="Won",E15="Lost"),"Closed",IF(E15="","Set stage",IF(G15="","Set action",IF(NOT(ISNUMBER(H15)),"Set date",IF(INT(H15)&lt;$B$4,"Overdue",IF(INT(H15)=$B$4,"Due today","Scheduled")))))))</x:f>
      </x:c>
    </x:row>
    <x:row r="16" ht="24" customHeight="1">
      <x:c r="A16" s="13"/>
      <x:c r="B16" s="13"/>
      <x:c r="C16" s="13"/>
      <x:c r="D16" s="13"/>
      <x:c r="E16" s="13"/>
      <x:c r="F16" s="14"/>
      <x:c r="G16" s="13"/>
      <x:c r="H16" s="14"/>
      <x:c r="I16" s="13"/>
      <x:c r="J16" s="16"/>
      <x:c r="K16" s="13"/>
      <x:c r="L16" s="13"/>
      <x:c r="M16" s="17" t="str">
        <x:f>IF(A16="","",IF(OR(E16="Won",E16="Lost"),"Closed",IF(E16="","Set stage",IF(G16="","Set action",IF(NOT(ISNUMBER(H16)),"Set date",IF(INT(H16)&lt;$B$4,"Overdue",IF(INT(H16)=$B$4,"Due today","Scheduled")))))))</x:f>
      </x:c>
    </x:row>
    <x:row r="17" ht="24" customHeight="1">
      <x:c r="A17" s="13"/>
      <x:c r="B17" s="13"/>
      <x:c r="C17" s="13"/>
      <x:c r="D17" s="13"/>
      <x:c r="E17" s="13"/>
      <x:c r="F17" s="14"/>
      <x:c r="G17" s="13"/>
      <x:c r="H17" s="14"/>
      <x:c r="I17" s="13"/>
      <x:c r="J17" s="16"/>
      <x:c r="K17" s="13"/>
      <x:c r="L17" s="13"/>
      <x:c r="M17" s="17" t="str">
        <x:f>IF(A17="","",IF(OR(E17="Won",E17="Lost"),"Closed",IF(E17="","Set stage",IF(G17="","Set action",IF(NOT(ISNUMBER(H17)),"Set date",IF(INT(H17)&lt;$B$4,"Overdue",IF(INT(H17)=$B$4,"Due today","Scheduled")))))))</x:f>
      </x:c>
    </x:row>
    <x:row r="18" ht="24" customHeight="1">
      <x:c r="A18" s="13"/>
      <x:c r="B18" s="13"/>
      <x:c r="C18" s="13"/>
      <x:c r="D18" s="13"/>
      <x:c r="E18" s="13"/>
      <x:c r="F18" s="14"/>
      <x:c r="G18" s="13"/>
      <x:c r="H18" s="14"/>
      <x:c r="I18" s="13"/>
      <x:c r="J18" s="16"/>
      <x:c r="K18" s="13"/>
      <x:c r="L18" s="13"/>
      <x:c r="M18" s="17" t="str">
        <x:f>IF(A18="","",IF(OR(E18="Won",E18="Lost"),"Closed",IF(E18="","Set stage",IF(G18="","Set action",IF(NOT(ISNUMBER(H18)),"Set date",IF(INT(H18)&lt;$B$4,"Overdue",IF(INT(H18)=$B$4,"Due today","Scheduled")))))))</x:f>
      </x:c>
    </x:row>
    <x:row r="19" ht="24" customHeight="1">
      <x:c r="A19" s="13"/>
      <x:c r="B19" s="13"/>
      <x:c r="C19" s="13"/>
      <x:c r="D19" s="13"/>
      <x:c r="E19" s="13"/>
      <x:c r="F19" s="14"/>
      <x:c r="G19" s="13"/>
      <x:c r="H19" s="14"/>
      <x:c r="I19" s="13"/>
      <x:c r="J19" s="16"/>
      <x:c r="K19" s="13"/>
      <x:c r="L19" s="13"/>
      <x:c r="M19" s="17" t="str">
        <x:f>IF(A19="","",IF(OR(E19="Won",E19="Lost"),"Closed",IF(E19="","Set stage",IF(G19="","Set action",IF(NOT(ISNUMBER(H19)),"Set date",IF(INT(H19)&lt;$B$4,"Overdue",IF(INT(H19)=$B$4,"Due today","Scheduled")))))))</x:f>
      </x:c>
    </x:row>
    <x:row r="20" ht="24" customHeight="1">
      <x:c r="A20" s="13"/>
      <x:c r="B20" s="13"/>
      <x:c r="C20" s="13"/>
      <x:c r="D20" s="13"/>
      <x:c r="E20" s="13"/>
      <x:c r="F20" s="14"/>
      <x:c r="G20" s="13"/>
      <x:c r="H20" s="14"/>
      <x:c r="I20" s="13"/>
      <x:c r="J20" s="16"/>
      <x:c r="K20" s="13"/>
      <x:c r="L20" s="13"/>
      <x:c r="M20" s="17" t="str">
        <x:f>IF(A20="","",IF(OR(E20="Won",E20="Lost"),"Closed",IF(E20="","Set stage",IF(G20="","Set action",IF(NOT(ISNUMBER(H20)),"Set date",IF(INT(H20)&lt;$B$4,"Overdue",IF(INT(H20)=$B$4,"Due today","Scheduled")))))))</x:f>
      </x:c>
    </x:row>
    <x:row r="21" ht="24" customHeight="1">
      <x:c r="A21" s="13"/>
      <x:c r="B21" s="13"/>
      <x:c r="C21" s="13"/>
      <x:c r="D21" s="13"/>
      <x:c r="E21" s="13"/>
      <x:c r="F21" s="14"/>
      <x:c r="G21" s="13"/>
      <x:c r="H21" s="14"/>
      <x:c r="I21" s="13"/>
      <x:c r="J21" s="16"/>
      <x:c r="K21" s="13"/>
      <x:c r="L21" s="13"/>
      <x:c r="M21" s="17" t="str">
        <x:f>IF(A21="","",IF(OR(E21="Won",E21="Lost"),"Closed",IF(E21="","Set stage",IF(G21="","Set action",IF(NOT(ISNUMBER(H21)),"Set date",IF(INT(H21)&lt;$B$4,"Overdue",IF(INT(H21)=$B$4,"Due today","Scheduled")))))))</x:f>
      </x:c>
    </x:row>
    <x:row r="22" ht="24" customHeight="1">
      <x:c r="A22" s="13"/>
      <x:c r="B22" s="13"/>
      <x:c r="C22" s="13"/>
      <x:c r="D22" s="13"/>
      <x:c r="E22" s="13"/>
      <x:c r="F22" s="14"/>
      <x:c r="G22" s="13"/>
      <x:c r="H22" s="14"/>
      <x:c r="I22" s="13"/>
      <x:c r="J22" s="16"/>
      <x:c r="K22" s="13"/>
      <x:c r="L22" s="13"/>
      <x:c r="M22" s="17" t="str">
        <x:f>IF(A22="","",IF(OR(E22="Won",E22="Lost"),"Closed",IF(E22="","Set stage",IF(G22="","Set action",IF(NOT(ISNUMBER(H22)),"Set date",IF(INT(H22)&lt;$B$4,"Overdue",IF(INT(H22)=$B$4,"Due today","Scheduled")))))))</x:f>
      </x:c>
    </x:row>
    <x:row r="23" ht="24" customHeight="1">
      <x:c r="A23" s="13"/>
      <x:c r="B23" s="13"/>
      <x:c r="C23" s="13"/>
      <x:c r="D23" s="13"/>
      <x:c r="E23" s="13"/>
      <x:c r="F23" s="14"/>
      <x:c r="G23" s="13"/>
      <x:c r="H23" s="14"/>
      <x:c r="I23" s="13"/>
      <x:c r="J23" s="16"/>
      <x:c r="K23" s="13"/>
      <x:c r="L23" s="13"/>
      <x:c r="M23" s="17" t="str">
        <x:f>IF(A23="","",IF(OR(E23="Won",E23="Lost"),"Closed",IF(E23="","Set stage",IF(G23="","Set action",IF(NOT(ISNUMBER(H23)),"Set date",IF(INT(H23)&lt;$B$4,"Overdue",IF(INT(H23)=$B$4,"Due today","Scheduled")))))))</x:f>
      </x:c>
    </x:row>
    <x:row r="24" ht="24" customHeight="1">
      <x:c r="A24" s="13"/>
      <x:c r="B24" s="13"/>
      <x:c r="C24" s="13"/>
      <x:c r="D24" s="13"/>
      <x:c r="E24" s="13"/>
      <x:c r="F24" s="14"/>
      <x:c r="G24" s="13"/>
      <x:c r="H24" s="14"/>
      <x:c r="I24" s="13"/>
      <x:c r="J24" s="16"/>
      <x:c r="K24" s="13"/>
      <x:c r="L24" s="13"/>
      <x:c r="M24" s="17" t="str">
        <x:f>IF(A24="","",IF(OR(E24="Won",E24="Lost"),"Closed",IF(E24="","Set stage",IF(G24="","Set action",IF(NOT(ISNUMBER(H24)),"Set date",IF(INT(H24)&lt;$B$4,"Overdue",IF(INT(H24)=$B$4,"Due today","Scheduled")))))))</x:f>
      </x:c>
    </x:row>
    <x:row r="25" ht="24" customHeight="1">
      <x:c r="A25" s="13"/>
      <x:c r="B25" s="13"/>
      <x:c r="C25" s="13"/>
      <x:c r="D25" s="13"/>
      <x:c r="E25" s="13"/>
      <x:c r="F25" s="14"/>
      <x:c r="G25" s="13"/>
      <x:c r="H25" s="14"/>
      <x:c r="I25" s="13"/>
      <x:c r="J25" s="16"/>
      <x:c r="K25" s="13"/>
      <x:c r="L25" s="13"/>
      <x:c r="M25" s="17" t="str">
        <x:f>IF(A25="","",IF(OR(E25="Won",E25="Lost"),"Closed",IF(E25="","Set stage",IF(G25="","Set action",IF(NOT(ISNUMBER(H25)),"Set date",IF(INT(H25)&lt;$B$4,"Overdue",IF(INT(H25)=$B$4,"Due today","Scheduled")))))))</x:f>
      </x:c>
    </x:row>
    <x:row r="26" ht="24" customHeight="1">
      <x:c r="A26" s="13"/>
      <x:c r="B26" s="13"/>
      <x:c r="C26" s="13"/>
      <x:c r="D26" s="13"/>
      <x:c r="E26" s="13"/>
      <x:c r="F26" s="14"/>
      <x:c r="G26" s="13"/>
      <x:c r="H26" s="14"/>
      <x:c r="I26" s="13"/>
      <x:c r="J26" s="16"/>
      <x:c r="K26" s="13"/>
      <x:c r="L26" s="13"/>
      <x:c r="M26" s="17" t="str">
        <x:f>IF(A26="","",IF(OR(E26="Won",E26="Lost"),"Closed",IF(E26="","Set stage",IF(G26="","Set action",IF(NOT(ISNUMBER(H26)),"Set date",IF(INT(H26)&lt;$B$4,"Overdue",IF(INT(H26)=$B$4,"Due today","Scheduled")))))))</x:f>
      </x:c>
    </x:row>
    <x:row r="27" ht="24" customHeight="1">
      <x:c r="A27" s="13"/>
      <x:c r="B27" s="13"/>
      <x:c r="C27" s="13"/>
      <x:c r="D27" s="13"/>
      <x:c r="E27" s="13"/>
      <x:c r="F27" s="14"/>
      <x:c r="G27" s="13"/>
      <x:c r="H27" s="14"/>
      <x:c r="I27" s="13"/>
      <x:c r="J27" s="16"/>
      <x:c r="K27" s="13"/>
      <x:c r="L27" s="13"/>
      <x:c r="M27" s="17" t="str">
        <x:f>IF(A27="","",IF(OR(E27="Won",E27="Lost"),"Closed",IF(E27="","Set stage",IF(G27="","Set action",IF(NOT(ISNUMBER(H27)),"Set date",IF(INT(H27)&lt;$B$4,"Overdue",IF(INT(H27)=$B$4,"Due today","Scheduled")))))))</x:f>
      </x:c>
    </x:row>
    <x:row r="28" ht="24" customHeight="1">
      <x:c r="A28" s="13"/>
      <x:c r="B28" s="13"/>
      <x:c r="C28" s="13"/>
      <x:c r="D28" s="13"/>
      <x:c r="E28" s="13"/>
      <x:c r="F28" s="14"/>
      <x:c r="G28" s="13"/>
      <x:c r="H28" s="14"/>
      <x:c r="I28" s="13"/>
      <x:c r="J28" s="16"/>
      <x:c r="K28" s="13"/>
      <x:c r="L28" s="13"/>
      <x:c r="M28" s="17" t="str">
        <x:f>IF(A28="","",IF(OR(E28="Won",E28="Lost"),"Closed",IF(E28="","Set stage",IF(G28="","Set action",IF(NOT(ISNUMBER(H28)),"Set date",IF(INT(H28)&lt;$B$4,"Overdue",IF(INT(H28)=$B$4,"Due today","Scheduled")))))))</x:f>
      </x:c>
    </x:row>
    <x:row r="29" ht="24" customHeight="1">
      <x:c r="A29" s="13"/>
      <x:c r="B29" s="13"/>
      <x:c r="C29" s="13"/>
      <x:c r="D29" s="13"/>
      <x:c r="E29" s="13"/>
      <x:c r="F29" s="14"/>
      <x:c r="G29" s="13"/>
      <x:c r="H29" s="14"/>
      <x:c r="I29" s="13"/>
      <x:c r="J29" s="16"/>
      <x:c r="K29" s="13"/>
      <x:c r="L29" s="13"/>
      <x:c r="M29" s="17" t="str">
        <x:f>IF(A29="","",IF(OR(E29="Won",E29="Lost"),"Closed",IF(E29="","Set stage",IF(G29="","Set action",IF(NOT(ISNUMBER(H29)),"Set date",IF(INT(H29)&lt;$B$4,"Overdue",IF(INT(H29)=$B$4,"Due today","Scheduled")))))))</x:f>
      </x:c>
    </x:row>
    <x:row r="30" ht="24" customHeight="1">
      <x:c r="A30" s="13"/>
      <x:c r="B30" s="13"/>
      <x:c r="C30" s="13"/>
      <x:c r="D30" s="13"/>
      <x:c r="E30" s="13"/>
      <x:c r="F30" s="14"/>
      <x:c r="G30" s="13"/>
      <x:c r="H30" s="14"/>
      <x:c r="I30" s="13"/>
      <x:c r="J30" s="16"/>
      <x:c r="K30" s="13"/>
      <x:c r="L30" s="13"/>
      <x:c r="M30" s="17" t="str">
        <x:f>IF(A30="","",IF(OR(E30="Won",E30="Lost"),"Closed",IF(E30="","Set stage",IF(G30="","Set action",IF(NOT(ISNUMBER(H30)),"Set date",IF(INT(H30)&lt;$B$4,"Overdue",IF(INT(H30)=$B$4,"Due today","Scheduled")))))))</x:f>
      </x:c>
    </x:row>
    <x:row r="31" ht="24" customHeight="1">
      <x:c r="A31" s="13"/>
      <x:c r="B31" s="13"/>
      <x:c r="C31" s="13"/>
      <x:c r="D31" s="13"/>
      <x:c r="E31" s="13"/>
      <x:c r="F31" s="14"/>
      <x:c r="G31" s="13"/>
      <x:c r="H31" s="14"/>
      <x:c r="I31" s="13"/>
      <x:c r="J31" s="16"/>
      <x:c r="K31" s="13"/>
      <x:c r="L31" s="13"/>
      <x:c r="M31" s="17" t="str">
        <x:f>IF(A31="","",IF(OR(E31="Won",E31="Lost"),"Closed",IF(E31="","Set stage",IF(G31="","Set action",IF(NOT(ISNUMBER(H31)),"Set date",IF(INT(H31)&lt;$B$4,"Overdue",IF(INT(H31)=$B$4,"Due today","Scheduled")))))))</x:f>
      </x:c>
    </x:row>
    <x:row r="32" ht="24" customHeight="1">
      <x:c r="A32" s="13"/>
      <x:c r="B32" s="13"/>
      <x:c r="C32" s="13"/>
      <x:c r="D32" s="13"/>
      <x:c r="E32" s="13"/>
      <x:c r="F32" s="14"/>
      <x:c r="G32" s="13"/>
      <x:c r="H32" s="14"/>
      <x:c r="I32" s="13"/>
      <x:c r="J32" s="16"/>
      <x:c r="K32" s="13"/>
      <x:c r="L32" s="13"/>
      <x:c r="M32" s="17" t="str">
        <x:f>IF(A32="","",IF(OR(E32="Won",E32="Lost"),"Closed",IF(E32="","Set stage",IF(G32="","Set action",IF(NOT(ISNUMBER(H32)),"Set date",IF(INT(H32)&lt;$B$4,"Overdue",IF(INT(H32)=$B$4,"Due today","Scheduled")))))))</x:f>
      </x:c>
    </x:row>
    <x:row r="33" ht="24" customHeight="1">
      <x:c r="A33" s="13"/>
      <x:c r="B33" s="13"/>
      <x:c r="C33" s="13"/>
      <x:c r="D33" s="13"/>
      <x:c r="E33" s="13"/>
      <x:c r="F33" s="14"/>
      <x:c r="G33" s="13"/>
      <x:c r="H33" s="14"/>
      <x:c r="I33" s="13"/>
      <x:c r="J33" s="16"/>
      <x:c r="K33" s="13"/>
      <x:c r="L33" s="13"/>
      <x:c r="M33" s="17" t="str">
        <x:f>IF(A33="","",IF(OR(E33="Won",E33="Lost"),"Closed",IF(E33="","Set stage",IF(G33="","Set action",IF(NOT(ISNUMBER(H33)),"Set date",IF(INT(H33)&lt;$B$4,"Overdue",IF(INT(H33)=$B$4,"Due today","Scheduled")))))))</x:f>
      </x:c>
    </x:row>
    <x:row r="34" ht="24" customHeight="1">
      <x:c r="A34" s="13"/>
      <x:c r="B34" s="13"/>
      <x:c r="C34" s="13"/>
      <x:c r="D34" s="13"/>
      <x:c r="E34" s="13"/>
      <x:c r="F34" s="14"/>
      <x:c r="G34" s="13"/>
      <x:c r="H34" s="14"/>
      <x:c r="I34" s="13"/>
      <x:c r="J34" s="16"/>
      <x:c r="K34" s="13"/>
      <x:c r="L34" s="13"/>
      <x:c r="M34" s="17" t="str">
        <x:f>IF(A34="","",IF(OR(E34="Won",E34="Lost"),"Closed",IF(E34="","Set stage",IF(G34="","Set action",IF(NOT(ISNUMBER(H34)),"Set date",IF(INT(H34)&lt;$B$4,"Overdue",IF(INT(H34)=$B$4,"Due today","Scheduled")))))))</x:f>
      </x:c>
    </x:row>
    <x:row r="35" ht="24" customHeight="1">
      <x:c r="A35" s="13"/>
      <x:c r="B35" s="13"/>
      <x:c r="C35" s="13"/>
      <x:c r="D35" s="13"/>
      <x:c r="E35" s="13"/>
      <x:c r="F35" s="14"/>
      <x:c r="G35" s="13"/>
      <x:c r="H35" s="14"/>
      <x:c r="I35" s="13"/>
      <x:c r="J35" s="16"/>
      <x:c r="K35" s="13"/>
      <x:c r="L35" s="13"/>
      <x:c r="M35" s="17" t="str">
        <x:f>IF(A35="","",IF(OR(E35="Won",E35="Lost"),"Closed",IF(E35="","Set stage",IF(G35="","Set action",IF(NOT(ISNUMBER(H35)),"Set date",IF(INT(H35)&lt;$B$4,"Overdue",IF(INT(H35)=$B$4,"Due today","Scheduled")))))))</x:f>
      </x:c>
    </x:row>
    <x:row r="36" ht="24" customHeight="1">
      <x:c r="A36" s="13"/>
      <x:c r="B36" s="13"/>
      <x:c r="C36" s="13"/>
      <x:c r="D36" s="13"/>
      <x:c r="E36" s="13"/>
      <x:c r="F36" s="14"/>
      <x:c r="G36" s="13"/>
      <x:c r="H36" s="14"/>
      <x:c r="I36" s="13"/>
      <x:c r="J36" s="16"/>
      <x:c r="K36" s="13"/>
      <x:c r="L36" s="13"/>
      <x:c r="M36" s="17" t="str">
        <x:f>IF(A36="","",IF(OR(E36="Won",E36="Lost"),"Closed",IF(E36="","Set stage",IF(G36="","Set action",IF(NOT(ISNUMBER(H36)),"Set date",IF(INT(H36)&lt;$B$4,"Overdue",IF(INT(H36)=$B$4,"Due today","Scheduled")))))))</x:f>
      </x:c>
    </x:row>
  </x:sheetData>
  <x:conditionalFormatting sqref="M7:M36">
    <x:cfRule type="containsText" dxfId="22" priority="1" operator="containsText" text="Overdue"/>
    <x:cfRule type="containsText" dxfId="23" priority="2" operator="containsText" text="Set"/>
  </x:conditionalFormatting>
  <x:dataValidations count="3">
    <x:dataValidation type="list" sqref="E7:E36">
      <x:formula1>"New,Contacted,Quoted,Waiting,Won,Lost"</x:formula1>
    </x:dataValidation>
    <x:dataValidation type="list" sqref="K7:K36">
      <x:formula1>"CAD,USD"</x:formula1>
    </x:dataValidation>
    <x:dataValidation type="decimal" operator="greaterThanOrEqual" sqref="J7:J3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6d9756bfe9f455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380000114440918" hidden="0" customWidth="1"/>
    <x:col min="2" max="2" width="27.5" hidden="0" customWidth="1"/>
    <x:col min="3" max="3" width="10.630000114440918" hidden="0" customWidth="1"/>
    <x:col min="4" max="4" width="14.380000114440918" hidden="0" customWidth="1"/>
    <x:col min="5" max="5" width="13.75" hidden="0" customWidth="1"/>
    <x:col min="6" max="6" width="15" hidden="0" customWidth="1"/>
    <x:col min="7" max="7" width="23.75" hidden="0" customWidth="1"/>
    <x:col min="8" max="8" width="14.380000114440918" hidden="0" customWidth="1"/>
    <x:col min="9" max="9" width="15.630000114440918" hidden="0" customWidth="1"/>
    <x:col min="10" max="10" width="20.629999160766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4" t="str">
        <x:v>Invoices and payment matching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2" t="str">
        <x:v>One row per invoice; received amount is verified gross payment applied, not the processor net deposit. Enter zero for none.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Review date</x:v>
      </x:c>
      <x:c r="B4" s="6" t="n">
        <x:f>TODAY()</x:f>
        <x:v>46299</x:v>
      </x:c>
      <x:c r="C4" s="2" t="str">
        <x:v>Use the invoice currency. Verify taxes and payment settlement separately. Do not add CAD and USD balances.</x:v>
      </x:c>
      <x:c r="D4" s="2"/>
      <x:c r="E4" s="2"/>
      <x:c r="F4" s="2"/>
      <x:c r="G4" s="2"/>
      <x:c r="H4" s="2"/>
      <x:c r="I4" s="2"/>
      <x:c r="J4" s="2"/>
    </x:row>
    <x:row r="5" ht="24" customHeight="1">
      <x:c r="A5" s="7" t="str">
        <x:v>Sample rows are fictional. Replace them; enter dates as dates. Pale cells are inputs; shaded columns calculate.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38" customHeight="1">
      <x:c r="A6" s="11" t="str">
        <x:v>Invoice ID</x:v>
      </x:c>
      <x:c r="B6" s="11" t="str">
        <x:v>Customer / job</x:v>
      </x:c>
      <x:c r="C6" s="11" t="str">
        <x:v>Currency</x:v>
      </x:c>
      <x:c r="D6" s="11" t="str">
        <x:v>Amount due</x:v>
      </x:c>
      <x:c r="E6" s="11" t="str">
        <x:v>Due date</x:v>
      </x:c>
      <x:c r="F6" s="11" t="str">
        <x:v>Received amount</x:v>
      </x:c>
      <x:c r="G6" s="11" t="str">
        <x:v>Payment reference</x:v>
      </x:c>
      <x:c r="H6" s="11" t="str">
        <x:v>Reconciled date</x:v>
      </x:c>
      <x:c r="I6" s="11" t="str">
        <x:v>Balance</x:v>
      </x:c>
      <x:c r="J6" s="11" t="str">
        <x:v>Next step</x:v>
      </x:c>
    </x:row>
    <x:row r="7" ht="44" customHeight="1">
      <x:c r="A7" s="13" t="str">
        <x:v>INV001</x:v>
      </x:c>
      <x:c r="B7" s="13" t="str">
        <x:v>Sample repair</x:v>
      </x:c>
      <x:c r="C7" s="13" t="str">
        <x:v>CAD</x:v>
      </x:c>
      <x:c r="D7" s="16" t="n">
        <x:v>240</x:v>
      </x:c>
      <x:c r="E7" s="14" t="n">
        <x:v>46298.5</x:v>
      </x:c>
      <x:c r="F7" s="16" t="n">
        <x:v>0</x:v>
      </x:c>
      <x:c r="G7" s="13" t="str"/>
      <x:c r="H7" s="14"/>
      <x:c r="I7" s="18" t="n">
        <x:f>IF(A7="","",IF(OR(NOT(ISNUMBER(D7)),NOT(ISNUMBER(F7))),"Missing amounts",D7-F7))</x:f>
        <x:v>240</x:v>
      </x:c>
      <x:c r="J7" s="17" t="str">
        <x:f>IF(A7="","",IF(NOT(ISNUMBER(I7)),"Set amounts",IF(I7&lt;0,"Review overpayment",IF(I7=0,IF(OR(G7="",NOT(ISNUMBER(H7))),"Reconcile receipt","Matched"),IF(NOT(ISNUMBER(E7)),"Set due date",IF(E7&lt;$B$4,"Overdue","Open"))))))</x:f>
        <x:v>Overdue</x:v>
      </x:c>
    </x:row>
    <x:row r="8" ht="44" customHeight="1">
      <x:c r="A8" s="13" t="str">
        <x:v>INV002</x:v>
      </x:c>
      <x:c r="B8" s="13" t="str">
        <x:v>Sample session</x:v>
      </x:c>
      <x:c r="C8" s="13" t="str">
        <x:v>USD</x:v>
      </x:c>
      <x:c r="D8" s="16" t="n">
        <x:v>80</x:v>
      </x:c>
      <x:c r="E8" s="14" t="n">
        <x:v>46305.5</x:v>
      </x:c>
      <x:c r="F8" s="16" t="n">
        <x:v>80</x:v>
      </x:c>
      <x:c r="G8" s="13" t="str">
        <x:v>Sample bank reference</x:v>
      </x:c>
      <x:c r="H8" s="14"/>
      <x:c r="I8" s="18" t="n">
        <x:f>IF(A8="","",IF(OR(NOT(ISNUMBER(D8)),NOT(ISNUMBER(F8))),"Missing amounts",D8-F8))</x:f>
        <x:v>0</x:v>
      </x:c>
      <x:c r="J8" s="17" t="str">
        <x:f>IF(A8="","",IF(NOT(ISNUMBER(I8)),"Set amounts",IF(I8&lt;0,"Review overpayment",IF(I8=0,IF(OR(G8="",NOT(ISNUMBER(H8))),"Reconcile receipt","Matched"),IF(NOT(ISNUMBER(E8)),"Set due date",IF(E8&lt;$B$4,"Overdue","Open"))))))</x:f>
        <x:v>Reconcile receipt</x:v>
      </x:c>
    </x:row>
    <x:row r="9" ht="24" customHeight="1">
      <x:c r="A9" s="13"/>
      <x:c r="B9" s="13"/>
      <x:c r="C9" s="13"/>
      <x:c r="D9" s="16"/>
      <x:c r="E9" s="14"/>
      <x:c r="F9" s="16"/>
      <x:c r="G9" s="13"/>
      <x:c r="H9" s="14"/>
      <x:c r="I9" s="18" t="str">
        <x:f>IF(A9="","",IF(OR(NOT(ISNUMBER(D9)),NOT(ISNUMBER(F9))),"Missing amounts",D9-F9))</x:f>
      </x:c>
      <x:c r="J9" s="17" t="str">
        <x:f>IF(A9="","",IF(NOT(ISNUMBER(I9)),"Set amounts",IF(I9&lt;0,"Review overpayment",IF(I9=0,IF(OR(G9="",NOT(ISNUMBER(H9))),"Reconcile receipt","Matched"),IF(NOT(ISNUMBER(E9)),"Set due date",IF(E9&lt;$B$4,"Overdue","Open"))))))</x:f>
      </x:c>
    </x:row>
    <x:row r="10" ht="24" customHeight="1">
      <x:c r="A10" s="13"/>
      <x:c r="B10" s="13"/>
      <x:c r="C10" s="13"/>
      <x:c r="D10" s="16"/>
      <x:c r="E10" s="14"/>
      <x:c r="F10" s="16"/>
      <x:c r="G10" s="13"/>
      <x:c r="H10" s="14"/>
      <x:c r="I10" s="18" t="str">
        <x:f>IF(A10="","",IF(OR(NOT(ISNUMBER(D10)),NOT(ISNUMBER(F10))),"Missing amounts",D10-F10))</x:f>
      </x:c>
      <x:c r="J10" s="17" t="str">
        <x:f>IF(A10="","",IF(NOT(ISNUMBER(I10)),"Set amounts",IF(I10&lt;0,"Review overpayment",IF(I10=0,IF(OR(G10="",NOT(ISNUMBER(H10))),"Reconcile receipt","Matched"),IF(NOT(ISNUMBER(E10)),"Set due date",IF(E10&lt;$B$4,"Overdue","Open"))))))</x:f>
      </x:c>
    </x:row>
    <x:row r="11" ht="24" customHeight="1">
      <x:c r="A11" s="13"/>
      <x:c r="B11" s="13"/>
      <x:c r="C11" s="13"/>
      <x:c r="D11" s="16"/>
      <x:c r="E11" s="14"/>
      <x:c r="F11" s="16"/>
      <x:c r="G11" s="13"/>
      <x:c r="H11" s="14"/>
      <x:c r="I11" s="18" t="str">
        <x:f>IF(A11="","",IF(OR(NOT(ISNUMBER(D11)),NOT(ISNUMBER(F11))),"Missing amounts",D11-F11))</x:f>
      </x:c>
      <x:c r="J11" s="17" t="str">
        <x:f>IF(A11="","",IF(NOT(ISNUMBER(I11)),"Set amounts",IF(I11&lt;0,"Review overpayment",IF(I11=0,IF(OR(G11="",NOT(ISNUMBER(H11))),"Reconcile receipt","Matched"),IF(NOT(ISNUMBER(E11)),"Set due date",IF(E11&lt;$B$4,"Overdue","Open"))))))</x:f>
      </x:c>
    </x:row>
    <x:row r="12" ht="24" customHeight="1">
      <x:c r="A12" s="13"/>
      <x:c r="B12" s="13"/>
      <x:c r="C12" s="13"/>
      <x:c r="D12" s="16"/>
      <x:c r="E12" s="14"/>
      <x:c r="F12" s="16"/>
      <x:c r="G12" s="13"/>
      <x:c r="H12" s="14"/>
      <x:c r="I12" s="18" t="str">
        <x:f>IF(A12="","",IF(OR(NOT(ISNUMBER(D12)),NOT(ISNUMBER(F12))),"Missing amounts",D12-F12))</x:f>
      </x:c>
      <x:c r="J12" s="17" t="str">
        <x:f>IF(A12="","",IF(NOT(ISNUMBER(I12)),"Set amounts",IF(I12&lt;0,"Review overpayment",IF(I12=0,IF(OR(G12="",NOT(ISNUMBER(H12))),"Reconcile receipt","Matched"),IF(NOT(ISNUMBER(E12)),"Set due date",IF(E12&lt;$B$4,"Overdue","Open"))))))</x:f>
      </x:c>
    </x:row>
    <x:row r="13" ht="24" customHeight="1">
      <x:c r="A13" s="13"/>
      <x:c r="B13" s="13"/>
      <x:c r="C13" s="13"/>
      <x:c r="D13" s="16"/>
      <x:c r="E13" s="14"/>
      <x:c r="F13" s="16"/>
      <x:c r="G13" s="13"/>
      <x:c r="H13" s="14"/>
      <x:c r="I13" s="18" t="str">
        <x:f>IF(A13="","",IF(OR(NOT(ISNUMBER(D13)),NOT(ISNUMBER(F13))),"Missing amounts",D13-F13))</x:f>
      </x:c>
      <x:c r="J13" s="17" t="str">
        <x:f>IF(A13="","",IF(NOT(ISNUMBER(I13)),"Set amounts",IF(I13&lt;0,"Review overpayment",IF(I13=0,IF(OR(G13="",NOT(ISNUMBER(H13))),"Reconcile receipt","Matched"),IF(NOT(ISNUMBER(E13)),"Set due date",IF(E13&lt;$B$4,"Overdue","Open"))))))</x:f>
      </x:c>
    </x:row>
    <x:row r="14" ht="24" customHeight="1">
      <x:c r="A14" s="13"/>
      <x:c r="B14" s="13"/>
      <x:c r="C14" s="13"/>
      <x:c r="D14" s="16"/>
      <x:c r="E14" s="14"/>
      <x:c r="F14" s="16"/>
      <x:c r="G14" s="13"/>
      <x:c r="H14" s="14"/>
      <x:c r="I14" s="18" t="str">
        <x:f>IF(A14="","",IF(OR(NOT(ISNUMBER(D14)),NOT(ISNUMBER(F14))),"Missing amounts",D14-F14))</x:f>
      </x:c>
      <x:c r="J14" s="17" t="str">
        <x:f>IF(A14="","",IF(NOT(ISNUMBER(I14)),"Set amounts",IF(I14&lt;0,"Review overpayment",IF(I14=0,IF(OR(G14="",NOT(ISNUMBER(H14))),"Reconcile receipt","Matched"),IF(NOT(ISNUMBER(E14)),"Set due date",IF(E14&lt;$B$4,"Overdue","Open"))))))</x:f>
      </x:c>
    </x:row>
    <x:row r="15" ht="24" customHeight="1">
      <x:c r="A15" s="13"/>
      <x:c r="B15" s="13"/>
      <x:c r="C15" s="13"/>
      <x:c r="D15" s="16"/>
      <x:c r="E15" s="14"/>
      <x:c r="F15" s="16"/>
      <x:c r="G15" s="13"/>
      <x:c r="H15" s="14"/>
      <x:c r="I15" s="18" t="str">
        <x:f>IF(A15="","",IF(OR(NOT(ISNUMBER(D15)),NOT(ISNUMBER(F15))),"Missing amounts",D15-F15))</x:f>
      </x:c>
      <x:c r="J15" s="17" t="str">
        <x:f>IF(A15="","",IF(NOT(ISNUMBER(I15)),"Set amounts",IF(I15&lt;0,"Review overpayment",IF(I15=0,IF(OR(G15="",NOT(ISNUMBER(H15))),"Reconcile receipt","Matched"),IF(NOT(ISNUMBER(E15)),"Set due date",IF(E15&lt;$B$4,"Overdue","Open"))))))</x:f>
      </x:c>
    </x:row>
    <x:row r="16" ht="24" customHeight="1">
      <x:c r="A16" s="13"/>
      <x:c r="B16" s="13"/>
      <x:c r="C16" s="13"/>
      <x:c r="D16" s="16"/>
      <x:c r="E16" s="14"/>
      <x:c r="F16" s="16"/>
      <x:c r="G16" s="13"/>
      <x:c r="H16" s="14"/>
      <x:c r="I16" s="18" t="str">
        <x:f>IF(A16="","",IF(OR(NOT(ISNUMBER(D16)),NOT(ISNUMBER(F16))),"Missing amounts",D16-F16))</x:f>
      </x:c>
      <x:c r="J16" s="17" t="str">
        <x:f>IF(A16="","",IF(NOT(ISNUMBER(I16)),"Set amounts",IF(I16&lt;0,"Review overpayment",IF(I16=0,IF(OR(G16="",NOT(ISNUMBER(H16))),"Reconcile receipt","Matched"),IF(NOT(ISNUMBER(E16)),"Set due date",IF(E16&lt;$B$4,"Overdue","Open"))))))</x:f>
      </x:c>
    </x:row>
    <x:row r="17" ht="24" customHeight="1">
      <x:c r="A17" s="13"/>
      <x:c r="B17" s="13"/>
      <x:c r="C17" s="13"/>
      <x:c r="D17" s="16"/>
      <x:c r="E17" s="14"/>
      <x:c r="F17" s="16"/>
      <x:c r="G17" s="13"/>
      <x:c r="H17" s="14"/>
      <x:c r="I17" s="18" t="str">
        <x:f>IF(A17="","",IF(OR(NOT(ISNUMBER(D17)),NOT(ISNUMBER(F17))),"Missing amounts",D17-F17))</x:f>
      </x:c>
      <x:c r="J17" s="17" t="str">
        <x:f>IF(A17="","",IF(NOT(ISNUMBER(I17)),"Set amounts",IF(I17&lt;0,"Review overpayment",IF(I17=0,IF(OR(G17="",NOT(ISNUMBER(H17))),"Reconcile receipt","Matched"),IF(NOT(ISNUMBER(E17)),"Set due date",IF(E17&lt;$B$4,"Overdue","Open"))))))</x:f>
      </x:c>
    </x:row>
    <x:row r="18" ht="24" customHeight="1">
      <x:c r="A18" s="13"/>
      <x:c r="B18" s="13"/>
      <x:c r="C18" s="13"/>
      <x:c r="D18" s="16"/>
      <x:c r="E18" s="14"/>
      <x:c r="F18" s="16"/>
      <x:c r="G18" s="13"/>
      <x:c r="H18" s="14"/>
      <x:c r="I18" s="18" t="str">
        <x:f>IF(A18="","",IF(OR(NOT(ISNUMBER(D18)),NOT(ISNUMBER(F18))),"Missing amounts",D18-F18))</x:f>
      </x:c>
      <x:c r="J18" s="17" t="str">
        <x:f>IF(A18="","",IF(NOT(ISNUMBER(I18)),"Set amounts",IF(I18&lt;0,"Review overpayment",IF(I18=0,IF(OR(G18="",NOT(ISNUMBER(H18))),"Reconcile receipt","Matched"),IF(NOT(ISNUMBER(E18)),"Set due date",IF(E18&lt;$B$4,"Overdue","Open"))))))</x:f>
      </x:c>
    </x:row>
    <x:row r="19" ht="24" customHeight="1">
      <x:c r="A19" s="13"/>
      <x:c r="B19" s="13"/>
      <x:c r="C19" s="13"/>
      <x:c r="D19" s="16"/>
      <x:c r="E19" s="14"/>
      <x:c r="F19" s="16"/>
      <x:c r="G19" s="13"/>
      <x:c r="H19" s="14"/>
      <x:c r="I19" s="18" t="str">
        <x:f>IF(A19="","",IF(OR(NOT(ISNUMBER(D19)),NOT(ISNUMBER(F19))),"Missing amounts",D19-F19))</x:f>
      </x:c>
      <x:c r="J19" s="17" t="str">
        <x:f>IF(A19="","",IF(NOT(ISNUMBER(I19)),"Set amounts",IF(I19&lt;0,"Review overpayment",IF(I19=0,IF(OR(G19="",NOT(ISNUMBER(H19))),"Reconcile receipt","Matched"),IF(NOT(ISNUMBER(E19)),"Set due date",IF(E19&lt;$B$4,"Overdue","Open"))))))</x:f>
      </x:c>
    </x:row>
    <x:row r="20" ht="24" customHeight="1">
      <x:c r="A20" s="13"/>
      <x:c r="B20" s="13"/>
      <x:c r="C20" s="13"/>
      <x:c r="D20" s="16"/>
      <x:c r="E20" s="14"/>
      <x:c r="F20" s="16"/>
      <x:c r="G20" s="13"/>
      <x:c r="H20" s="14"/>
      <x:c r="I20" s="18" t="str">
        <x:f>IF(A20="","",IF(OR(NOT(ISNUMBER(D20)),NOT(ISNUMBER(F20))),"Missing amounts",D20-F20))</x:f>
      </x:c>
      <x:c r="J20" s="17" t="str">
        <x:f>IF(A20="","",IF(NOT(ISNUMBER(I20)),"Set amounts",IF(I20&lt;0,"Review overpayment",IF(I20=0,IF(OR(G20="",NOT(ISNUMBER(H20))),"Reconcile receipt","Matched"),IF(NOT(ISNUMBER(E20)),"Set due date",IF(E20&lt;$B$4,"Overdue","Open"))))))</x:f>
      </x:c>
    </x:row>
    <x:row r="21" ht="24" customHeight="1">
      <x:c r="A21" s="13"/>
      <x:c r="B21" s="13"/>
      <x:c r="C21" s="13"/>
      <x:c r="D21" s="16"/>
      <x:c r="E21" s="14"/>
      <x:c r="F21" s="16"/>
      <x:c r="G21" s="13"/>
      <x:c r="H21" s="14"/>
      <x:c r="I21" s="18" t="str">
        <x:f>IF(A21="","",IF(OR(NOT(ISNUMBER(D21)),NOT(ISNUMBER(F21))),"Missing amounts",D21-F21))</x:f>
      </x:c>
      <x:c r="J21" s="17" t="str">
        <x:f>IF(A21="","",IF(NOT(ISNUMBER(I21)),"Set amounts",IF(I21&lt;0,"Review overpayment",IF(I21=0,IF(OR(G21="",NOT(ISNUMBER(H21))),"Reconcile receipt","Matched"),IF(NOT(ISNUMBER(E21)),"Set due date",IF(E21&lt;$B$4,"Overdue","Open"))))))</x:f>
      </x:c>
    </x:row>
    <x:row r="22" ht="24" customHeight="1">
      <x:c r="A22" s="13"/>
      <x:c r="B22" s="13"/>
      <x:c r="C22" s="13"/>
      <x:c r="D22" s="16"/>
      <x:c r="E22" s="14"/>
      <x:c r="F22" s="16"/>
      <x:c r="G22" s="13"/>
      <x:c r="H22" s="14"/>
      <x:c r="I22" s="18" t="str">
        <x:f>IF(A22="","",IF(OR(NOT(ISNUMBER(D22)),NOT(ISNUMBER(F22))),"Missing amounts",D22-F22))</x:f>
      </x:c>
      <x:c r="J22" s="17" t="str">
        <x:f>IF(A22="","",IF(NOT(ISNUMBER(I22)),"Set amounts",IF(I22&lt;0,"Review overpayment",IF(I22=0,IF(OR(G22="",NOT(ISNUMBER(H22))),"Reconcile receipt","Matched"),IF(NOT(ISNUMBER(E22)),"Set due date",IF(E22&lt;$B$4,"Overdue","Open"))))))</x:f>
      </x:c>
    </x:row>
    <x:row r="23" ht="24" customHeight="1">
      <x:c r="A23" s="13"/>
      <x:c r="B23" s="13"/>
      <x:c r="C23" s="13"/>
      <x:c r="D23" s="16"/>
      <x:c r="E23" s="14"/>
      <x:c r="F23" s="16"/>
      <x:c r="G23" s="13"/>
      <x:c r="H23" s="14"/>
      <x:c r="I23" s="18" t="str">
        <x:f>IF(A23="","",IF(OR(NOT(ISNUMBER(D23)),NOT(ISNUMBER(F23))),"Missing amounts",D23-F23))</x:f>
      </x:c>
      <x:c r="J23" s="17" t="str">
        <x:f>IF(A23="","",IF(NOT(ISNUMBER(I23)),"Set amounts",IF(I23&lt;0,"Review overpayment",IF(I23=0,IF(OR(G23="",NOT(ISNUMBER(H23))),"Reconcile receipt","Matched"),IF(NOT(ISNUMBER(E23)),"Set due date",IF(E23&lt;$B$4,"Overdue","Open"))))))</x:f>
      </x:c>
    </x:row>
    <x:row r="24" ht="24" customHeight="1">
      <x:c r="A24" s="13"/>
      <x:c r="B24" s="13"/>
      <x:c r="C24" s="13"/>
      <x:c r="D24" s="16"/>
      <x:c r="E24" s="14"/>
      <x:c r="F24" s="16"/>
      <x:c r="G24" s="13"/>
      <x:c r="H24" s="14"/>
      <x:c r="I24" s="18" t="str">
        <x:f>IF(A24="","",IF(OR(NOT(ISNUMBER(D24)),NOT(ISNUMBER(F24))),"Missing amounts",D24-F24))</x:f>
      </x:c>
      <x:c r="J24" s="17" t="str">
        <x:f>IF(A24="","",IF(NOT(ISNUMBER(I24)),"Set amounts",IF(I24&lt;0,"Review overpayment",IF(I24=0,IF(OR(G24="",NOT(ISNUMBER(H24))),"Reconcile receipt","Matched"),IF(NOT(ISNUMBER(E24)),"Set due date",IF(E24&lt;$B$4,"Overdue","Open"))))))</x:f>
      </x:c>
    </x:row>
    <x:row r="25" ht="24" customHeight="1">
      <x:c r="A25" s="13"/>
      <x:c r="B25" s="13"/>
      <x:c r="C25" s="13"/>
      <x:c r="D25" s="16"/>
      <x:c r="E25" s="14"/>
      <x:c r="F25" s="16"/>
      <x:c r="G25" s="13"/>
      <x:c r="H25" s="14"/>
      <x:c r="I25" s="18" t="str">
        <x:f>IF(A25="","",IF(OR(NOT(ISNUMBER(D25)),NOT(ISNUMBER(F25))),"Missing amounts",D25-F25))</x:f>
      </x:c>
      <x:c r="J25" s="17" t="str">
        <x:f>IF(A25="","",IF(NOT(ISNUMBER(I25)),"Set amounts",IF(I25&lt;0,"Review overpayment",IF(I25=0,IF(OR(G25="",NOT(ISNUMBER(H25))),"Reconcile receipt","Matched"),IF(NOT(ISNUMBER(E25)),"Set due date",IF(E25&lt;$B$4,"Overdue","Open"))))))</x:f>
      </x:c>
    </x:row>
    <x:row r="26" ht="24" customHeight="1">
      <x:c r="A26" s="13"/>
      <x:c r="B26" s="13"/>
      <x:c r="C26" s="13"/>
      <x:c r="D26" s="16"/>
      <x:c r="E26" s="14"/>
      <x:c r="F26" s="16"/>
      <x:c r="G26" s="13"/>
      <x:c r="H26" s="14"/>
      <x:c r="I26" s="18" t="str">
        <x:f>IF(A26="","",IF(OR(NOT(ISNUMBER(D26)),NOT(ISNUMBER(F26))),"Missing amounts",D26-F26))</x:f>
      </x:c>
      <x:c r="J26" s="17" t="str">
        <x:f>IF(A26="","",IF(NOT(ISNUMBER(I26)),"Set amounts",IF(I26&lt;0,"Review overpayment",IF(I26=0,IF(OR(G26="",NOT(ISNUMBER(H26))),"Reconcile receipt","Matched"),IF(NOT(ISNUMBER(E26)),"Set due date",IF(E26&lt;$B$4,"Overdue","Open"))))))</x:f>
      </x:c>
    </x:row>
    <x:row r="27" ht="24" customHeight="1">
      <x:c r="A27" s="13"/>
      <x:c r="B27" s="13"/>
      <x:c r="C27" s="13"/>
      <x:c r="D27" s="16"/>
      <x:c r="E27" s="14"/>
      <x:c r="F27" s="16"/>
      <x:c r="G27" s="13"/>
      <x:c r="H27" s="14"/>
      <x:c r="I27" s="18" t="str">
        <x:f>IF(A27="","",IF(OR(NOT(ISNUMBER(D27)),NOT(ISNUMBER(F27))),"Missing amounts",D27-F27))</x:f>
      </x:c>
      <x:c r="J27" s="17" t="str">
        <x:f>IF(A27="","",IF(NOT(ISNUMBER(I27)),"Set amounts",IF(I27&lt;0,"Review overpayment",IF(I27=0,IF(OR(G27="",NOT(ISNUMBER(H27))),"Reconcile receipt","Matched"),IF(NOT(ISNUMBER(E27)),"Set due date",IF(E27&lt;$B$4,"Overdue","Open"))))))</x:f>
      </x:c>
    </x:row>
    <x:row r="28" ht="24" customHeight="1">
      <x:c r="A28" s="13"/>
      <x:c r="B28" s="13"/>
      <x:c r="C28" s="13"/>
      <x:c r="D28" s="16"/>
      <x:c r="E28" s="14"/>
      <x:c r="F28" s="16"/>
      <x:c r="G28" s="13"/>
      <x:c r="H28" s="14"/>
      <x:c r="I28" s="18" t="str">
        <x:f>IF(A28="","",IF(OR(NOT(ISNUMBER(D28)),NOT(ISNUMBER(F28))),"Missing amounts",D28-F28))</x:f>
      </x:c>
      <x:c r="J28" s="17" t="str">
        <x:f>IF(A28="","",IF(NOT(ISNUMBER(I28)),"Set amounts",IF(I28&lt;0,"Review overpayment",IF(I28=0,IF(OR(G28="",NOT(ISNUMBER(H28))),"Reconcile receipt","Matched"),IF(NOT(ISNUMBER(E28)),"Set due date",IF(E28&lt;$B$4,"Overdue","Open"))))))</x:f>
      </x:c>
    </x:row>
    <x:row r="29" ht="24" customHeight="1">
      <x:c r="A29" s="13"/>
      <x:c r="B29" s="13"/>
      <x:c r="C29" s="13"/>
      <x:c r="D29" s="16"/>
      <x:c r="E29" s="14"/>
      <x:c r="F29" s="16"/>
      <x:c r="G29" s="13"/>
      <x:c r="H29" s="14"/>
      <x:c r="I29" s="18" t="str">
        <x:f>IF(A29="","",IF(OR(NOT(ISNUMBER(D29)),NOT(ISNUMBER(F29))),"Missing amounts",D29-F29))</x:f>
      </x:c>
      <x:c r="J29" s="17" t="str">
        <x:f>IF(A29="","",IF(NOT(ISNUMBER(I29)),"Set amounts",IF(I29&lt;0,"Review overpayment",IF(I29=0,IF(OR(G29="",NOT(ISNUMBER(H29))),"Reconcile receipt","Matched"),IF(NOT(ISNUMBER(E29)),"Set due date",IF(E29&lt;$B$4,"Overdue","Open"))))))</x:f>
      </x:c>
    </x:row>
    <x:row r="30" ht="24" customHeight="1">
      <x:c r="A30" s="13"/>
      <x:c r="B30" s="13"/>
      <x:c r="C30" s="13"/>
      <x:c r="D30" s="16"/>
      <x:c r="E30" s="14"/>
      <x:c r="F30" s="16"/>
      <x:c r="G30" s="13"/>
      <x:c r="H30" s="14"/>
      <x:c r="I30" s="18" t="str">
        <x:f>IF(A30="","",IF(OR(NOT(ISNUMBER(D30)),NOT(ISNUMBER(F30))),"Missing amounts",D30-F30))</x:f>
      </x:c>
      <x:c r="J30" s="17" t="str">
        <x:f>IF(A30="","",IF(NOT(ISNUMBER(I30)),"Set amounts",IF(I30&lt;0,"Review overpayment",IF(I30=0,IF(OR(G30="",NOT(ISNUMBER(H30))),"Reconcile receipt","Matched"),IF(NOT(ISNUMBER(E30)),"Set due date",IF(E30&lt;$B$4,"Overdue","Open"))))))</x:f>
      </x:c>
    </x:row>
    <x:row r="31" ht="24" customHeight="1">
      <x:c r="A31" s="13"/>
      <x:c r="B31" s="13"/>
      <x:c r="C31" s="13"/>
      <x:c r="D31" s="16"/>
      <x:c r="E31" s="14"/>
      <x:c r="F31" s="16"/>
      <x:c r="G31" s="13"/>
      <x:c r="H31" s="14"/>
      <x:c r="I31" s="18" t="str">
        <x:f>IF(A31="","",IF(OR(NOT(ISNUMBER(D31)),NOT(ISNUMBER(F31))),"Missing amounts",D31-F31))</x:f>
      </x:c>
      <x:c r="J31" s="17" t="str">
        <x:f>IF(A31="","",IF(NOT(ISNUMBER(I31)),"Set amounts",IF(I31&lt;0,"Review overpayment",IF(I31=0,IF(OR(G31="",NOT(ISNUMBER(H31))),"Reconcile receipt","Matched"),IF(NOT(ISNUMBER(E31)),"Set due date",IF(E31&lt;$B$4,"Overdue","Open"))))))</x:f>
      </x:c>
    </x:row>
    <x:row r="32" ht="24" customHeight="1">
      <x:c r="A32" s="13"/>
      <x:c r="B32" s="13"/>
      <x:c r="C32" s="13"/>
      <x:c r="D32" s="16"/>
      <x:c r="E32" s="14"/>
      <x:c r="F32" s="16"/>
      <x:c r="G32" s="13"/>
      <x:c r="H32" s="14"/>
      <x:c r="I32" s="18" t="str">
        <x:f>IF(A32="","",IF(OR(NOT(ISNUMBER(D32)),NOT(ISNUMBER(F32))),"Missing amounts",D32-F32))</x:f>
      </x:c>
      <x:c r="J32" s="17" t="str">
        <x:f>IF(A32="","",IF(NOT(ISNUMBER(I32)),"Set amounts",IF(I32&lt;0,"Review overpayment",IF(I32=0,IF(OR(G32="",NOT(ISNUMBER(H32))),"Reconcile receipt","Matched"),IF(NOT(ISNUMBER(E32)),"Set due date",IF(E32&lt;$B$4,"Overdue","Open"))))))</x:f>
      </x:c>
    </x:row>
    <x:row r="33" ht="24" customHeight="1">
      <x:c r="A33" s="13"/>
      <x:c r="B33" s="13"/>
      <x:c r="C33" s="13"/>
      <x:c r="D33" s="16"/>
      <x:c r="E33" s="14"/>
      <x:c r="F33" s="16"/>
      <x:c r="G33" s="13"/>
      <x:c r="H33" s="14"/>
      <x:c r="I33" s="18" t="str">
        <x:f>IF(A33="","",IF(OR(NOT(ISNUMBER(D33)),NOT(ISNUMBER(F33))),"Missing amounts",D33-F33))</x:f>
      </x:c>
      <x:c r="J33" s="17" t="str">
        <x:f>IF(A33="","",IF(NOT(ISNUMBER(I33)),"Set amounts",IF(I33&lt;0,"Review overpayment",IF(I33=0,IF(OR(G33="",NOT(ISNUMBER(H33))),"Reconcile receipt","Matched"),IF(NOT(ISNUMBER(E33)),"Set due date",IF(E33&lt;$B$4,"Overdue","Open"))))))</x:f>
      </x:c>
    </x:row>
    <x:row r="34" ht="24" customHeight="1">
      <x:c r="A34" s="13"/>
      <x:c r="B34" s="13"/>
      <x:c r="C34" s="13"/>
      <x:c r="D34" s="16"/>
      <x:c r="E34" s="14"/>
      <x:c r="F34" s="16"/>
      <x:c r="G34" s="13"/>
      <x:c r="H34" s="14"/>
      <x:c r="I34" s="18" t="str">
        <x:f>IF(A34="","",IF(OR(NOT(ISNUMBER(D34)),NOT(ISNUMBER(F34))),"Missing amounts",D34-F34))</x:f>
      </x:c>
      <x:c r="J34" s="17" t="str">
        <x:f>IF(A34="","",IF(NOT(ISNUMBER(I34)),"Set amounts",IF(I34&lt;0,"Review overpayment",IF(I34=0,IF(OR(G34="",NOT(ISNUMBER(H34))),"Reconcile receipt","Matched"),IF(NOT(ISNUMBER(E34)),"Set due date",IF(E34&lt;$B$4,"Overdue","Open"))))))</x:f>
      </x:c>
    </x:row>
    <x:row r="35" ht="24" customHeight="1">
      <x:c r="A35" s="13"/>
      <x:c r="B35" s="13"/>
      <x:c r="C35" s="13"/>
      <x:c r="D35" s="16"/>
      <x:c r="E35" s="14"/>
      <x:c r="F35" s="16"/>
      <x:c r="G35" s="13"/>
      <x:c r="H35" s="14"/>
      <x:c r="I35" s="18" t="str">
        <x:f>IF(A35="","",IF(OR(NOT(ISNUMBER(D35)),NOT(ISNUMBER(F35))),"Missing amounts",D35-F35))</x:f>
      </x:c>
      <x:c r="J35" s="17" t="str">
        <x:f>IF(A35="","",IF(NOT(ISNUMBER(I35)),"Set amounts",IF(I35&lt;0,"Review overpayment",IF(I35=0,IF(OR(G35="",NOT(ISNUMBER(H35))),"Reconcile receipt","Matched"),IF(NOT(ISNUMBER(E35)),"Set due date",IF(E35&lt;$B$4,"Overdue","Open"))))))</x:f>
      </x:c>
    </x:row>
    <x:row r="36" ht="24" customHeight="1">
      <x:c r="A36" s="13"/>
      <x:c r="B36" s="13"/>
      <x:c r="C36" s="13"/>
      <x:c r="D36" s="16"/>
      <x:c r="E36" s="14"/>
      <x:c r="F36" s="16"/>
      <x:c r="G36" s="13"/>
      <x:c r="H36" s="14"/>
      <x:c r="I36" s="18" t="str">
        <x:f>IF(A36="","",IF(OR(NOT(ISNUMBER(D36)),NOT(ISNUMBER(F36))),"Missing amounts",D36-F36))</x:f>
      </x:c>
      <x:c r="J36" s="17" t="str">
        <x:f>IF(A36="","",IF(NOT(ISNUMBER(I36)),"Set amounts",IF(I36&lt;0,"Review overpayment",IF(I36=0,IF(OR(G36="",NOT(ISNUMBER(H36))),"Reconcile receipt","Matched"),IF(NOT(ISNUMBER(E36)),"Set due date",IF(E36&lt;$B$4,"Overdue","Open"))))))</x:f>
      </x:c>
    </x:row>
  </x:sheetData>
  <x:conditionalFormatting sqref="J7:J36">
    <x:cfRule type="containsText" dxfId="24" priority="1" operator="containsText" text="Overdue"/>
    <x:cfRule type="containsText" dxfId="25" priority="2" operator="containsText" text="Set"/>
    <x:cfRule type="containsText" dxfId="26" priority="3" operator="containsText" text="Review"/>
    <x:cfRule type="containsText" dxfId="27" priority="4" operator="containsText" text="Reconcile"/>
  </x:conditionalFormatting>
  <x:dataValidations count="3">
    <x:dataValidation type="list" sqref="C7:C36">
      <x:formula1>"CAD,USD"</x:formula1>
    </x:dataValidation>
    <x:dataValidation type="decimal" operator="greaterThanOrEqual" sqref="D7:D36">
      <x:formula1>0</x:formula1>
    </x:dataValidation>
    <x:dataValidation type="decimal" operator="greaterThanOrEqual" sqref="F7:F3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55ad37806e041f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5.6299991607666" hidden="0" customWidth="1"/>
    <x:col min="2" max="2" width="13.75" hidden="0" customWidth="1"/>
    <x:col min="3" max="3" width="20.6299991607666" hidden="0" customWidth="1"/>
    <x:col min="4" max="4" width="18.75" hidden="0" customWidth="1"/>
    <x:col min="5" max="5" width="13.75" hidden="0" customWidth="1"/>
    <x:col min="6" max="6" width="28.75" hidden="0" customWidth="1"/>
    <x:col min="7" max="7" width="14.380000114440918" hidden="0" customWidth="1"/>
    <x:col min="8" max="8" width="13.75" hidden="0" customWidth="1"/>
    <x:col min="9" max="9" width="13.75" hidden="0" customWidth="1"/>
    <x:col min="10" max="10" width="22.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4" t="str">
        <x:v>Newsletter permission records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2" t="str">
        <x:v>Permission-first policy for Canada and the US. US prior opt-in is a chosen policy. Status checks are not legal clearance.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Review date</x:v>
      </x:c>
      <x:c r="B4" s="6" t="n">
        <x:f>TODAY()</x:f>
        <x:v>46299</x:v>
      </x:c>
      <x:c r="C4" s="2" t="str">
        <x:v>Sources: https://crtc.gc.ca/eng/com500/faq500.htm and https://www.ftc.gov/business-guidance/resources/can-spam-act-compliance-guide-business</x:v>
      </x:c>
      <x:c r="D4" s="2"/>
      <x:c r="E4" s="2"/>
      <x:c r="F4" s="2"/>
      <x:c r="G4" s="2"/>
      <x:c r="H4" s="2"/>
      <x:c r="I4" s="2"/>
      <x:c r="J4" s="2"/>
    </x:row>
    <x:row r="5" ht="24" customHeight="1">
      <x:c r="A5" s="7" t="str">
        <x:v>Fictional examples. Implied: enter last valid basis date. Express consent has no automatic age expiry. Keep opt-outs.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38" customHeight="1">
      <x:c r="A6" s="11" t="str">
        <x:v>Email</x:v>
      </x:c>
      <x:c r="B6" s="11" t="str">
        <x:v>Signup date</x:v>
      </x:c>
      <x:c r="C6" s="11" t="str">
        <x:v>Source / form</x:v>
      </x:c>
      <x:c r="D6" s="11" t="str">
        <x:v>Wording version</x:v>
      </x:c>
      <x:c r="E6" s="11" t="str">
        <x:v>Consent basis</x:v>
      </x:c>
      <x:c r="F6" s="11" t="str">
        <x:v>Evidence location</x:v>
      </x:c>
      <x:c r="G6" s="11" t="str">
        <x:v>Confirmation</x:v>
      </x:c>
      <x:c r="H6" s="11" t="str">
        <x:v>Basis ends</x:v>
      </x:c>
      <x:c r="I6" s="11" t="str">
        <x:v>Withdrawn date</x:v>
      </x:c>
      <x:c r="J6" s="11" t="str">
        <x:v>Record status</x:v>
      </x:c>
    </x:row>
    <x:row r="7" ht="44" customHeight="1">
      <x:c r="A7" s="13" t="str">
        <x:v>sample@example.invalid</x:v>
      </x:c>
      <x:c r="B7" s="14" t="n">
        <x:v>46297.5</x:v>
      </x:c>
      <x:c r="C7" s="13" t="str">
        <x:v>Website form</x:v>
      </x:c>
      <x:c r="D7" s="13" t="str">
        <x:v>Monthly update v1</x:v>
      </x:c>
      <x:c r="E7" s="13" t="str">
        <x:v>Express</x:v>
      </x:c>
      <x:c r="F7" s="13" t="str">
        <x:v>Sample confirmation log</x:v>
      </x:c>
      <x:c r="G7" s="13" t="str">
        <x:v>Confirmed</x:v>
      </x:c>
      <x:c r="H7" s="14"/>
      <x:c r="I7" s="14"/>
      <x:c r="J7" s="17" t="str">
        <x:f>IF(A7="","",IF(I7&lt;&gt;"","Withdrawn",IF(OR(NOT(ISNUMBER(B7)),C7="",D7="",E7="",F7="",G7=""),"Record incomplete",IF(G7="Pending","Await confirmation",IF(E7="Other","Review basis",IF(AND(E7="Implied",NOT(ISNUMBER(H7))),"Set basis end",IF(AND(E7="Implied",ISNUMBER(H7),INT(H7)&lt;$B$4),"Basis expired","Evidence recorded")))))))</x:f>
        <x:v>Evidence recorded</x:v>
      </x:c>
    </x:row>
    <x:row r="8" ht="44" customHeight="1">
      <x:c r="A8" s="13" t="str">
        <x:v>former@example.invalid</x:v>
      </x:c>
      <x:c r="B8" s="14" t="n">
        <x:v>46296.5</x:v>
      </x:c>
      <x:c r="C8" s="13" t="str">
        <x:v>Website form</x:v>
      </x:c>
      <x:c r="D8" s="13" t="str">
        <x:v>Monthly update v1</x:v>
      </x:c>
      <x:c r="E8" s="13" t="str">
        <x:v>Express</x:v>
      </x:c>
      <x:c r="F8" s="13" t="str">
        <x:v>Sample opt-out log</x:v>
      </x:c>
      <x:c r="G8" s="13" t="str">
        <x:v>Confirmed</x:v>
      </x:c>
      <x:c r="H8" s="14"/>
      <x:c r="I8" s="14" t="n">
        <x:v>46298.5</x:v>
      </x:c>
      <x:c r="J8" s="17" t="str">
        <x:f>IF(A8="","",IF(I8&lt;&gt;"","Withdrawn",IF(OR(NOT(ISNUMBER(B8)),C8="",D8="",E8="",F8="",G8=""),"Record incomplete",IF(G8="Pending","Await confirmation",IF(E8="Other","Review basis",IF(AND(E8="Implied",NOT(ISNUMBER(H8))),"Set basis end",IF(AND(E8="Implied",ISNUMBER(H8),INT(H8)&lt;$B$4),"Basis expired","Evidence recorded")))))))</x:f>
        <x:v>Withdrawn</x:v>
      </x:c>
    </x:row>
    <x:row r="9" ht="24" customHeight="1">
      <x:c r="A9" s="13"/>
      <x:c r="B9" s="14"/>
      <x:c r="C9" s="13"/>
      <x:c r="D9" s="13"/>
      <x:c r="E9" s="13"/>
      <x:c r="F9" s="13"/>
      <x:c r="G9" s="13"/>
      <x:c r="H9" s="14"/>
      <x:c r="I9" s="14"/>
      <x:c r="J9" s="17" t="str">
        <x:f>IF(A9="","",IF(I9&lt;&gt;"","Withdrawn",IF(OR(NOT(ISNUMBER(B9)),C9="",D9="",E9="",F9="",G9=""),"Record incomplete",IF(G9="Pending","Await confirmation",IF(E9="Other","Review basis",IF(AND(E9="Implied",NOT(ISNUMBER(H9))),"Set basis end",IF(AND(E9="Implied",ISNUMBER(H9),INT(H9)&lt;$B$4),"Basis expired","Evidence recorded")))))))</x:f>
      </x:c>
    </x:row>
    <x:row r="10" ht="24" customHeight="1">
      <x:c r="A10" s="13"/>
      <x:c r="B10" s="14"/>
      <x:c r="C10" s="13"/>
      <x:c r="D10" s="13"/>
      <x:c r="E10" s="13"/>
      <x:c r="F10" s="13"/>
      <x:c r="G10" s="13"/>
      <x:c r="H10" s="14"/>
      <x:c r="I10" s="14"/>
      <x:c r="J10" s="17" t="str">
        <x:f>IF(A10="","",IF(I10&lt;&gt;"","Withdrawn",IF(OR(NOT(ISNUMBER(B10)),C10="",D10="",E10="",F10="",G10=""),"Record incomplete",IF(G10="Pending","Await confirmation",IF(E10="Other","Review basis",IF(AND(E10="Implied",NOT(ISNUMBER(H10))),"Set basis end",IF(AND(E10="Implied",ISNUMBER(H10),INT(H10)&lt;$B$4),"Basis expired","Evidence recorded")))))))</x:f>
      </x:c>
    </x:row>
    <x:row r="11" ht="24" customHeight="1">
      <x:c r="A11" s="13"/>
      <x:c r="B11" s="14"/>
      <x:c r="C11" s="13"/>
      <x:c r="D11" s="13"/>
      <x:c r="E11" s="13"/>
      <x:c r="F11" s="13"/>
      <x:c r="G11" s="13"/>
      <x:c r="H11" s="14"/>
      <x:c r="I11" s="14"/>
      <x:c r="J11" s="17" t="str">
        <x:f>IF(A11="","",IF(I11&lt;&gt;"","Withdrawn",IF(OR(NOT(ISNUMBER(B11)),C11="",D11="",E11="",F11="",G11=""),"Record incomplete",IF(G11="Pending","Await confirmation",IF(E11="Other","Review basis",IF(AND(E11="Implied",NOT(ISNUMBER(H11))),"Set basis end",IF(AND(E11="Implied",ISNUMBER(H11),INT(H11)&lt;$B$4),"Basis expired","Evidence recorded")))))))</x:f>
      </x:c>
    </x:row>
    <x:row r="12" ht="24" customHeight="1">
      <x:c r="A12" s="13"/>
      <x:c r="B12" s="14"/>
      <x:c r="C12" s="13"/>
      <x:c r="D12" s="13"/>
      <x:c r="E12" s="13"/>
      <x:c r="F12" s="13"/>
      <x:c r="G12" s="13"/>
      <x:c r="H12" s="14"/>
      <x:c r="I12" s="14"/>
      <x:c r="J12" s="17" t="str">
        <x:f>IF(A12="","",IF(I12&lt;&gt;"","Withdrawn",IF(OR(NOT(ISNUMBER(B12)),C12="",D12="",E12="",F12="",G12=""),"Record incomplete",IF(G12="Pending","Await confirmation",IF(E12="Other","Review basis",IF(AND(E12="Implied",NOT(ISNUMBER(H12))),"Set basis end",IF(AND(E12="Implied",ISNUMBER(H12),INT(H12)&lt;$B$4),"Basis expired","Evidence recorded")))))))</x:f>
      </x:c>
    </x:row>
    <x:row r="13" ht="24" customHeight="1">
      <x:c r="A13" s="13"/>
      <x:c r="B13" s="14"/>
      <x:c r="C13" s="13"/>
      <x:c r="D13" s="13"/>
      <x:c r="E13" s="13"/>
      <x:c r="F13" s="13"/>
      <x:c r="G13" s="13"/>
      <x:c r="H13" s="14"/>
      <x:c r="I13" s="14"/>
      <x:c r="J13" s="17" t="str">
        <x:f>IF(A13="","",IF(I13&lt;&gt;"","Withdrawn",IF(OR(NOT(ISNUMBER(B13)),C13="",D13="",E13="",F13="",G13=""),"Record incomplete",IF(G13="Pending","Await confirmation",IF(E13="Other","Review basis",IF(AND(E13="Implied",NOT(ISNUMBER(H13))),"Set basis end",IF(AND(E13="Implied",ISNUMBER(H13),INT(H13)&lt;$B$4),"Basis expired","Evidence recorded")))))))</x:f>
      </x:c>
    </x:row>
    <x:row r="14" ht="24" customHeight="1">
      <x:c r="A14" s="13"/>
      <x:c r="B14" s="14"/>
      <x:c r="C14" s="13"/>
      <x:c r="D14" s="13"/>
      <x:c r="E14" s="13"/>
      <x:c r="F14" s="13"/>
      <x:c r="G14" s="13"/>
      <x:c r="H14" s="14"/>
      <x:c r="I14" s="14"/>
      <x:c r="J14" s="17" t="str">
        <x:f>IF(A14="","",IF(I14&lt;&gt;"","Withdrawn",IF(OR(NOT(ISNUMBER(B14)),C14="",D14="",E14="",F14="",G14=""),"Record incomplete",IF(G14="Pending","Await confirmation",IF(E14="Other","Review basis",IF(AND(E14="Implied",NOT(ISNUMBER(H14))),"Set basis end",IF(AND(E14="Implied",ISNUMBER(H14),INT(H14)&lt;$B$4),"Basis expired","Evidence recorded")))))))</x:f>
      </x:c>
    </x:row>
    <x:row r="15" ht="24" customHeight="1">
      <x:c r="A15" s="13"/>
      <x:c r="B15" s="14"/>
      <x:c r="C15" s="13"/>
      <x:c r="D15" s="13"/>
      <x:c r="E15" s="13"/>
      <x:c r="F15" s="13"/>
      <x:c r="G15" s="13"/>
      <x:c r="H15" s="14"/>
      <x:c r="I15" s="14"/>
      <x:c r="J15" s="17" t="str">
        <x:f>IF(A15="","",IF(I15&lt;&gt;"","Withdrawn",IF(OR(NOT(ISNUMBER(B15)),C15="",D15="",E15="",F15="",G15=""),"Record incomplete",IF(G15="Pending","Await confirmation",IF(E15="Other","Review basis",IF(AND(E15="Implied",NOT(ISNUMBER(H15))),"Set basis end",IF(AND(E15="Implied",ISNUMBER(H15),INT(H15)&lt;$B$4),"Basis expired","Evidence recorded")))))))</x:f>
      </x:c>
    </x:row>
    <x:row r="16" ht="24" customHeight="1">
      <x:c r="A16" s="13"/>
      <x:c r="B16" s="14"/>
      <x:c r="C16" s="13"/>
      <x:c r="D16" s="13"/>
      <x:c r="E16" s="13"/>
      <x:c r="F16" s="13"/>
      <x:c r="G16" s="13"/>
      <x:c r="H16" s="14"/>
      <x:c r="I16" s="14"/>
      <x:c r="J16" s="17" t="str">
        <x:f>IF(A16="","",IF(I16&lt;&gt;"","Withdrawn",IF(OR(NOT(ISNUMBER(B16)),C16="",D16="",E16="",F16="",G16=""),"Record incomplete",IF(G16="Pending","Await confirmation",IF(E16="Other","Review basis",IF(AND(E16="Implied",NOT(ISNUMBER(H16))),"Set basis end",IF(AND(E16="Implied",ISNUMBER(H16),INT(H16)&lt;$B$4),"Basis expired","Evidence recorded")))))))</x:f>
      </x:c>
    </x:row>
    <x:row r="17" ht="24" customHeight="1">
      <x:c r="A17" s="13"/>
      <x:c r="B17" s="14"/>
      <x:c r="C17" s="13"/>
      <x:c r="D17" s="13"/>
      <x:c r="E17" s="13"/>
      <x:c r="F17" s="13"/>
      <x:c r="G17" s="13"/>
      <x:c r="H17" s="14"/>
      <x:c r="I17" s="14"/>
      <x:c r="J17" s="17" t="str">
        <x:f>IF(A17="","",IF(I17&lt;&gt;"","Withdrawn",IF(OR(NOT(ISNUMBER(B17)),C17="",D17="",E17="",F17="",G17=""),"Record incomplete",IF(G17="Pending","Await confirmation",IF(E17="Other","Review basis",IF(AND(E17="Implied",NOT(ISNUMBER(H17))),"Set basis end",IF(AND(E17="Implied",ISNUMBER(H17),INT(H17)&lt;$B$4),"Basis expired","Evidence recorded")))))))</x:f>
      </x:c>
    </x:row>
    <x:row r="18" ht="24" customHeight="1">
      <x:c r="A18" s="13"/>
      <x:c r="B18" s="14"/>
      <x:c r="C18" s="13"/>
      <x:c r="D18" s="13"/>
      <x:c r="E18" s="13"/>
      <x:c r="F18" s="13"/>
      <x:c r="G18" s="13"/>
      <x:c r="H18" s="14"/>
      <x:c r="I18" s="14"/>
      <x:c r="J18" s="17" t="str">
        <x:f>IF(A18="","",IF(I18&lt;&gt;"","Withdrawn",IF(OR(NOT(ISNUMBER(B18)),C18="",D18="",E18="",F18="",G18=""),"Record incomplete",IF(G18="Pending","Await confirmation",IF(E18="Other","Review basis",IF(AND(E18="Implied",NOT(ISNUMBER(H18))),"Set basis end",IF(AND(E18="Implied",ISNUMBER(H18),INT(H18)&lt;$B$4),"Basis expired","Evidence recorded")))))))</x:f>
      </x:c>
    </x:row>
    <x:row r="19" ht="24" customHeight="1">
      <x:c r="A19" s="13"/>
      <x:c r="B19" s="14"/>
      <x:c r="C19" s="13"/>
      <x:c r="D19" s="13"/>
      <x:c r="E19" s="13"/>
      <x:c r="F19" s="13"/>
      <x:c r="G19" s="13"/>
      <x:c r="H19" s="14"/>
      <x:c r="I19" s="14"/>
      <x:c r="J19" s="17" t="str">
        <x:f>IF(A19="","",IF(I19&lt;&gt;"","Withdrawn",IF(OR(NOT(ISNUMBER(B19)),C19="",D19="",E19="",F19="",G19=""),"Record incomplete",IF(G19="Pending","Await confirmation",IF(E19="Other","Review basis",IF(AND(E19="Implied",NOT(ISNUMBER(H19))),"Set basis end",IF(AND(E19="Implied",ISNUMBER(H19),INT(H19)&lt;$B$4),"Basis expired","Evidence recorded")))))))</x:f>
      </x:c>
    </x:row>
    <x:row r="20" ht="24" customHeight="1">
      <x:c r="A20" s="13"/>
      <x:c r="B20" s="14"/>
      <x:c r="C20" s="13"/>
      <x:c r="D20" s="13"/>
      <x:c r="E20" s="13"/>
      <x:c r="F20" s="13"/>
      <x:c r="G20" s="13"/>
      <x:c r="H20" s="14"/>
      <x:c r="I20" s="14"/>
      <x:c r="J20" s="17" t="str">
        <x:f>IF(A20="","",IF(I20&lt;&gt;"","Withdrawn",IF(OR(NOT(ISNUMBER(B20)),C20="",D20="",E20="",F20="",G20=""),"Record incomplete",IF(G20="Pending","Await confirmation",IF(E20="Other","Review basis",IF(AND(E20="Implied",NOT(ISNUMBER(H20))),"Set basis end",IF(AND(E20="Implied",ISNUMBER(H20),INT(H20)&lt;$B$4),"Basis expired","Evidence recorded")))))))</x:f>
      </x:c>
    </x:row>
    <x:row r="21" ht="24" customHeight="1">
      <x:c r="A21" s="13"/>
      <x:c r="B21" s="14"/>
      <x:c r="C21" s="13"/>
      <x:c r="D21" s="13"/>
      <x:c r="E21" s="13"/>
      <x:c r="F21" s="13"/>
      <x:c r="G21" s="13"/>
      <x:c r="H21" s="14"/>
      <x:c r="I21" s="14"/>
      <x:c r="J21" s="17" t="str">
        <x:f>IF(A21="","",IF(I21&lt;&gt;"","Withdrawn",IF(OR(NOT(ISNUMBER(B21)),C21="",D21="",E21="",F21="",G21=""),"Record incomplete",IF(G21="Pending","Await confirmation",IF(E21="Other","Review basis",IF(AND(E21="Implied",NOT(ISNUMBER(H21))),"Set basis end",IF(AND(E21="Implied",ISNUMBER(H21),INT(H21)&lt;$B$4),"Basis expired","Evidence recorded")))))))</x:f>
      </x:c>
    </x:row>
    <x:row r="22" ht="24" customHeight="1">
      <x:c r="A22" s="13"/>
      <x:c r="B22" s="14"/>
      <x:c r="C22" s="13"/>
      <x:c r="D22" s="13"/>
      <x:c r="E22" s="13"/>
      <x:c r="F22" s="13"/>
      <x:c r="G22" s="13"/>
      <x:c r="H22" s="14"/>
      <x:c r="I22" s="14"/>
      <x:c r="J22" s="17" t="str">
        <x:f>IF(A22="","",IF(I22&lt;&gt;"","Withdrawn",IF(OR(NOT(ISNUMBER(B22)),C22="",D22="",E22="",F22="",G22=""),"Record incomplete",IF(G22="Pending","Await confirmation",IF(E22="Other","Review basis",IF(AND(E22="Implied",NOT(ISNUMBER(H22))),"Set basis end",IF(AND(E22="Implied",ISNUMBER(H22),INT(H22)&lt;$B$4),"Basis expired","Evidence recorded")))))))</x:f>
      </x:c>
    </x:row>
    <x:row r="23" ht="24" customHeight="1">
      <x:c r="A23" s="13"/>
      <x:c r="B23" s="14"/>
      <x:c r="C23" s="13"/>
      <x:c r="D23" s="13"/>
      <x:c r="E23" s="13"/>
      <x:c r="F23" s="13"/>
      <x:c r="G23" s="13"/>
      <x:c r="H23" s="14"/>
      <x:c r="I23" s="14"/>
      <x:c r="J23" s="17" t="str">
        <x:f>IF(A23="","",IF(I23&lt;&gt;"","Withdrawn",IF(OR(NOT(ISNUMBER(B23)),C23="",D23="",E23="",F23="",G23=""),"Record incomplete",IF(G23="Pending","Await confirmation",IF(E23="Other","Review basis",IF(AND(E23="Implied",NOT(ISNUMBER(H23))),"Set basis end",IF(AND(E23="Implied",ISNUMBER(H23),INT(H23)&lt;$B$4),"Basis expired","Evidence recorded")))))))</x:f>
      </x:c>
    </x:row>
    <x:row r="24" ht="24" customHeight="1">
      <x:c r="A24" s="13"/>
      <x:c r="B24" s="14"/>
      <x:c r="C24" s="13"/>
      <x:c r="D24" s="13"/>
      <x:c r="E24" s="13"/>
      <x:c r="F24" s="13"/>
      <x:c r="G24" s="13"/>
      <x:c r="H24" s="14"/>
      <x:c r="I24" s="14"/>
      <x:c r="J24" s="17" t="str">
        <x:f>IF(A24="","",IF(I24&lt;&gt;"","Withdrawn",IF(OR(NOT(ISNUMBER(B24)),C24="",D24="",E24="",F24="",G24=""),"Record incomplete",IF(G24="Pending","Await confirmation",IF(E24="Other","Review basis",IF(AND(E24="Implied",NOT(ISNUMBER(H24))),"Set basis end",IF(AND(E24="Implied",ISNUMBER(H24),INT(H24)&lt;$B$4),"Basis expired","Evidence recorded")))))))</x:f>
      </x:c>
    </x:row>
    <x:row r="25" ht="24" customHeight="1">
      <x:c r="A25" s="13"/>
      <x:c r="B25" s="14"/>
      <x:c r="C25" s="13"/>
      <x:c r="D25" s="13"/>
      <x:c r="E25" s="13"/>
      <x:c r="F25" s="13"/>
      <x:c r="G25" s="13"/>
      <x:c r="H25" s="14"/>
      <x:c r="I25" s="14"/>
      <x:c r="J25" s="17" t="str">
        <x:f>IF(A25="","",IF(I25&lt;&gt;"","Withdrawn",IF(OR(NOT(ISNUMBER(B25)),C25="",D25="",E25="",F25="",G25=""),"Record incomplete",IF(G25="Pending","Await confirmation",IF(E25="Other","Review basis",IF(AND(E25="Implied",NOT(ISNUMBER(H25))),"Set basis end",IF(AND(E25="Implied",ISNUMBER(H25),INT(H25)&lt;$B$4),"Basis expired","Evidence recorded")))))))</x:f>
      </x:c>
    </x:row>
    <x:row r="26" ht="24" customHeight="1">
      <x:c r="A26" s="13"/>
      <x:c r="B26" s="14"/>
      <x:c r="C26" s="13"/>
      <x:c r="D26" s="13"/>
      <x:c r="E26" s="13"/>
      <x:c r="F26" s="13"/>
      <x:c r="G26" s="13"/>
      <x:c r="H26" s="14"/>
      <x:c r="I26" s="14"/>
      <x:c r="J26" s="17" t="str">
        <x:f>IF(A26="","",IF(I26&lt;&gt;"","Withdrawn",IF(OR(NOT(ISNUMBER(B26)),C26="",D26="",E26="",F26="",G26=""),"Record incomplete",IF(G26="Pending","Await confirmation",IF(E26="Other","Review basis",IF(AND(E26="Implied",NOT(ISNUMBER(H26))),"Set basis end",IF(AND(E26="Implied",ISNUMBER(H26),INT(H26)&lt;$B$4),"Basis expired","Evidence recorded")))))))</x:f>
      </x:c>
    </x:row>
    <x:row r="27" ht="24" customHeight="1">
      <x:c r="A27" s="13"/>
      <x:c r="B27" s="14"/>
      <x:c r="C27" s="13"/>
      <x:c r="D27" s="13"/>
      <x:c r="E27" s="13"/>
      <x:c r="F27" s="13"/>
      <x:c r="G27" s="13"/>
      <x:c r="H27" s="14"/>
      <x:c r="I27" s="14"/>
      <x:c r="J27" s="17" t="str">
        <x:f>IF(A27="","",IF(I27&lt;&gt;"","Withdrawn",IF(OR(NOT(ISNUMBER(B27)),C27="",D27="",E27="",F27="",G27=""),"Record incomplete",IF(G27="Pending","Await confirmation",IF(E27="Other","Review basis",IF(AND(E27="Implied",NOT(ISNUMBER(H27))),"Set basis end",IF(AND(E27="Implied",ISNUMBER(H27),INT(H27)&lt;$B$4),"Basis expired","Evidence recorded")))))))</x:f>
      </x:c>
    </x:row>
    <x:row r="28" ht="24" customHeight="1">
      <x:c r="A28" s="13"/>
      <x:c r="B28" s="14"/>
      <x:c r="C28" s="13"/>
      <x:c r="D28" s="13"/>
      <x:c r="E28" s="13"/>
      <x:c r="F28" s="13"/>
      <x:c r="G28" s="13"/>
      <x:c r="H28" s="14"/>
      <x:c r="I28" s="14"/>
      <x:c r="J28" s="17" t="str">
        <x:f>IF(A28="","",IF(I28&lt;&gt;"","Withdrawn",IF(OR(NOT(ISNUMBER(B28)),C28="",D28="",E28="",F28="",G28=""),"Record incomplete",IF(G28="Pending","Await confirmation",IF(E28="Other","Review basis",IF(AND(E28="Implied",NOT(ISNUMBER(H28))),"Set basis end",IF(AND(E28="Implied",ISNUMBER(H28),INT(H28)&lt;$B$4),"Basis expired","Evidence recorded")))))))</x:f>
      </x:c>
    </x:row>
    <x:row r="29" ht="24" customHeight="1">
      <x:c r="A29" s="13"/>
      <x:c r="B29" s="14"/>
      <x:c r="C29" s="13"/>
      <x:c r="D29" s="13"/>
      <x:c r="E29" s="13"/>
      <x:c r="F29" s="13"/>
      <x:c r="G29" s="13"/>
      <x:c r="H29" s="14"/>
      <x:c r="I29" s="14"/>
      <x:c r="J29" s="17" t="str">
        <x:f>IF(A29="","",IF(I29&lt;&gt;"","Withdrawn",IF(OR(NOT(ISNUMBER(B29)),C29="",D29="",E29="",F29="",G29=""),"Record incomplete",IF(G29="Pending","Await confirmation",IF(E29="Other","Review basis",IF(AND(E29="Implied",NOT(ISNUMBER(H29))),"Set basis end",IF(AND(E29="Implied",ISNUMBER(H29),INT(H29)&lt;$B$4),"Basis expired","Evidence recorded")))))))</x:f>
      </x:c>
    </x:row>
    <x:row r="30" ht="24" customHeight="1">
      <x:c r="A30" s="13"/>
      <x:c r="B30" s="14"/>
      <x:c r="C30" s="13"/>
      <x:c r="D30" s="13"/>
      <x:c r="E30" s="13"/>
      <x:c r="F30" s="13"/>
      <x:c r="G30" s="13"/>
      <x:c r="H30" s="14"/>
      <x:c r="I30" s="14"/>
      <x:c r="J30" s="17" t="str">
        <x:f>IF(A30="","",IF(I30&lt;&gt;"","Withdrawn",IF(OR(NOT(ISNUMBER(B30)),C30="",D30="",E30="",F30="",G30=""),"Record incomplete",IF(G30="Pending","Await confirmation",IF(E30="Other","Review basis",IF(AND(E30="Implied",NOT(ISNUMBER(H30))),"Set basis end",IF(AND(E30="Implied",ISNUMBER(H30),INT(H30)&lt;$B$4),"Basis expired","Evidence recorded")))))))</x:f>
      </x:c>
    </x:row>
    <x:row r="31" ht="24" customHeight="1">
      <x:c r="A31" s="13"/>
      <x:c r="B31" s="14"/>
      <x:c r="C31" s="13"/>
      <x:c r="D31" s="13"/>
      <x:c r="E31" s="13"/>
      <x:c r="F31" s="13"/>
      <x:c r="G31" s="13"/>
      <x:c r="H31" s="14"/>
      <x:c r="I31" s="14"/>
      <x:c r="J31" s="17" t="str">
        <x:f>IF(A31="","",IF(I31&lt;&gt;"","Withdrawn",IF(OR(NOT(ISNUMBER(B31)),C31="",D31="",E31="",F31="",G31=""),"Record incomplete",IF(G31="Pending","Await confirmation",IF(E31="Other","Review basis",IF(AND(E31="Implied",NOT(ISNUMBER(H31))),"Set basis end",IF(AND(E31="Implied",ISNUMBER(H31),INT(H31)&lt;$B$4),"Basis expired","Evidence recorded")))))))</x:f>
      </x:c>
    </x:row>
    <x:row r="32" ht="24" customHeight="1">
      <x:c r="A32" s="13"/>
      <x:c r="B32" s="14"/>
      <x:c r="C32" s="13"/>
      <x:c r="D32" s="13"/>
      <x:c r="E32" s="13"/>
      <x:c r="F32" s="13"/>
      <x:c r="G32" s="13"/>
      <x:c r="H32" s="14"/>
      <x:c r="I32" s="14"/>
      <x:c r="J32" s="17" t="str">
        <x:f>IF(A32="","",IF(I32&lt;&gt;"","Withdrawn",IF(OR(NOT(ISNUMBER(B32)),C32="",D32="",E32="",F32="",G32=""),"Record incomplete",IF(G32="Pending","Await confirmation",IF(E32="Other","Review basis",IF(AND(E32="Implied",NOT(ISNUMBER(H32))),"Set basis end",IF(AND(E32="Implied",ISNUMBER(H32),INT(H32)&lt;$B$4),"Basis expired","Evidence recorded")))))))</x:f>
      </x:c>
    </x:row>
    <x:row r="33" ht="24" customHeight="1">
      <x:c r="A33" s="13"/>
      <x:c r="B33" s="14"/>
      <x:c r="C33" s="13"/>
      <x:c r="D33" s="13"/>
      <x:c r="E33" s="13"/>
      <x:c r="F33" s="13"/>
      <x:c r="G33" s="13"/>
      <x:c r="H33" s="14"/>
      <x:c r="I33" s="14"/>
      <x:c r="J33" s="17" t="str">
        <x:f>IF(A33="","",IF(I33&lt;&gt;"","Withdrawn",IF(OR(NOT(ISNUMBER(B33)),C33="",D33="",E33="",F33="",G33=""),"Record incomplete",IF(G33="Pending","Await confirmation",IF(E33="Other","Review basis",IF(AND(E33="Implied",NOT(ISNUMBER(H33))),"Set basis end",IF(AND(E33="Implied",ISNUMBER(H33),INT(H33)&lt;$B$4),"Basis expired","Evidence recorded")))))))</x:f>
      </x:c>
    </x:row>
    <x:row r="34" ht="24" customHeight="1">
      <x:c r="A34" s="13"/>
      <x:c r="B34" s="14"/>
      <x:c r="C34" s="13"/>
      <x:c r="D34" s="13"/>
      <x:c r="E34" s="13"/>
      <x:c r="F34" s="13"/>
      <x:c r="G34" s="13"/>
      <x:c r="H34" s="14"/>
      <x:c r="I34" s="14"/>
      <x:c r="J34" s="17" t="str">
        <x:f>IF(A34="","",IF(I34&lt;&gt;"","Withdrawn",IF(OR(NOT(ISNUMBER(B34)),C34="",D34="",E34="",F34="",G34=""),"Record incomplete",IF(G34="Pending","Await confirmation",IF(E34="Other","Review basis",IF(AND(E34="Implied",NOT(ISNUMBER(H34))),"Set basis end",IF(AND(E34="Implied",ISNUMBER(H34),INT(H34)&lt;$B$4),"Basis expired","Evidence recorded")))))))</x:f>
      </x:c>
    </x:row>
    <x:row r="35" ht="24" customHeight="1">
      <x:c r="A35" s="13"/>
      <x:c r="B35" s="14"/>
      <x:c r="C35" s="13"/>
      <x:c r="D35" s="13"/>
      <x:c r="E35" s="13"/>
      <x:c r="F35" s="13"/>
      <x:c r="G35" s="13"/>
      <x:c r="H35" s="14"/>
      <x:c r="I35" s="14"/>
      <x:c r="J35" s="17" t="str">
        <x:f>IF(A35="","",IF(I35&lt;&gt;"","Withdrawn",IF(OR(NOT(ISNUMBER(B35)),C35="",D35="",E35="",F35="",G35=""),"Record incomplete",IF(G35="Pending","Await confirmation",IF(E35="Other","Review basis",IF(AND(E35="Implied",NOT(ISNUMBER(H35))),"Set basis end",IF(AND(E35="Implied",ISNUMBER(H35),INT(H35)&lt;$B$4),"Basis expired","Evidence recorded")))))))</x:f>
      </x:c>
    </x:row>
    <x:row r="36" ht="24" customHeight="1">
      <x:c r="A36" s="13"/>
      <x:c r="B36" s="14"/>
      <x:c r="C36" s="13"/>
      <x:c r="D36" s="13"/>
      <x:c r="E36" s="13"/>
      <x:c r="F36" s="13"/>
      <x:c r="G36" s="13"/>
      <x:c r="H36" s="14"/>
      <x:c r="I36" s="14"/>
      <x:c r="J36" s="17" t="str">
        <x:f>IF(A36="","",IF(I36&lt;&gt;"","Withdrawn",IF(OR(NOT(ISNUMBER(B36)),C36="",D36="",E36="",F36="",G36=""),"Record incomplete",IF(G36="Pending","Await confirmation",IF(E36="Other","Review basis",IF(AND(E36="Implied",NOT(ISNUMBER(H36))),"Set basis end",IF(AND(E36="Implied",ISNUMBER(H36),INT(H36)&lt;$B$4),"Basis expired","Evidence recorded")))))))</x:f>
      </x:c>
    </x:row>
  </x:sheetData>
  <x:conditionalFormatting sqref="J7:J36">
    <x:cfRule type="containsText" dxfId="28" priority="1" operator="containsText" text="Withdrawn"/>
    <x:cfRule type="containsText" dxfId="29" priority="2" operator="containsText" text="incomplete"/>
    <x:cfRule type="containsText" dxfId="30" priority="3" operator="containsText" text="Await"/>
    <x:cfRule type="containsText" dxfId="31" priority="4" operator="containsText" text="Review"/>
    <x:cfRule type="containsText" dxfId="32" priority="5" operator="containsText" text="Set"/>
    <x:cfRule type="containsText" dxfId="33" priority="6" operator="containsText" text="expired"/>
  </x:conditionalFormatting>
  <x:dataValidations count="2">
    <x:dataValidation type="list" sqref="E7:E36">
      <x:formula1>"Express,Implied,Other"</x:formula1>
    </x:dataValidation>
    <x:dataValidation type="list" sqref="G7:G36">
      <x:formula1>"Not used,Pending,Confirmed"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bf0477606e74e94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1.25" hidden="0" customWidth="1"/>
    <x:col min="2" max="2" width="25.6299991607666" hidden="0" customWidth="1"/>
    <x:col min="3" max="3" width="18.75" hidden="0" customWidth="1"/>
    <x:col min="4" max="4" width="10.630000114440918" hidden="0" customWidth="1"/>
    <x:col min="5" max="5" width="15.630000114440918" hidden="0" customWidth="1"/>
    <x:col min="6" max="6" width="13.130000114440918" hidden="0" customWidth="1"/>
    <x:col min="7" max="7" width="14.380000114440918" hidden="0" customWidth="1"/>
    <x:col min="8" max="8" width="14.380000114440918" hidden="0" customWidth="1"/>
    <x:col min="9" max="9" width="16.25" hidden="0" customWidth="1"/>
    <x:col min="10" max="10" width="16.25" hidden="0" customWidth="1"/>
    <x:col min="11" max="11" width="27.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4" t="str">
        <x:v>Renewal audit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4" customHeight="1">
      <x:c r="A3" s="2" t="str">
        <x:v>Unknown renewal is blank, never zero. Amounts use the selected row currency; there is no mixed-currency total.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2" t="str">
        <x:v>Review date</x:v>
      </x:c>
      <x:c r="B4" s="6" t="n">
        <x:f>TODAY()</x:f>
        <x:v>46299</x:v>
      </x:c>
      <x:c r="C4" s="2" t="str">
        <x:v>Enter the payable renewal total in its billed currency. Billing currency does not determine the applicable tax.</x:v>
      </x:c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7" t="str">
        <x:v>Sample rows are fictional. Replace them; enter dates as dates. Pale cells are inputs; shaded columns calculate.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8" customHeight="1">
      <x:c r="A6" s="11" t="str">
        <x:v>Service</x:v>
      </x:c>
      <x:c r="B6" s="11" t="str">
        <x:v>Purpose</x:v>
      </x:c>
      <x:c r="C6" s="11" t="str">
        <x:v>Account owner</x:v>
      </x:c>
      <x:c r="D6" s="11" t="str">
        <x:v>Currency</x:v>
      </x:c>
      <x:c r="E6" s="11" t="str">
        <x:v>Renewal payment</x:v>
      </x:c>
      <x:c r="F6" s="11" t="str">
        <x:v>Term in months</x:v>
      </x:c>
      <x:c r="G6" s="11" t="str">
        <x:v>Next charge date</x:v>
      </x:c>
      <x:c r="H6" s="11" t="str">
        <x:v>Decision deadline</x:v>
      </x:c>
      <x:c r="I6" s="11" t="str">
        <x:v>Annual equivalent</x:v>
      </x:c>
      <x:c r="J6" s="11" t="str">
        <x:v>Decision</x:v>
      </x:c>
      <x:c r="K6" s="11" t="str">
        <x:v>Invoice / terms reference</x:v>
      </x:c>
    </x:row>
    <x:row r="7" ht="44" customHeight="1">
      <x:c r="A7" s="13" t="str">
        <x:v>Sample hosting</x:v>
      </x:c>
      <x:c r="B7" s="13" t="str">
        <x:v>Website assets</x:v>
      </x:c>
      <x:c r="C7" s="13" t="str">
        <x:v>Business owner</x:v>
      </x:c>
      <x:c r="D7" s="13" t="str">
        <x:v>CAD</x:v>
      </x:c>
      <x:c r="E7" s="16" t="n">
        <x:v>180</x:v>
      </x:c>
      <x:c r="F7" s="19" t="n">
        <x:v>12</x:v>
      </x:c>
      <x:c r="G7" s="14" t="n">
        <x:v>46327.5</x:v>
      </x:c>
      <x:c r="H7" s="14" t="n">
        <x:v>46310.5</x:v>
      </x:c>
      <x:c r="I7" s="18" t="n">
        <x:f>IF(A7="","",IF(OR(NOT(ISNUMBER(E7)),NOT(ISNUMBER(F7))),"Unknown",IF(OR(E7&lt;0,F7&lt;=0),"Check inputs",E7*12/F7)))</x:f>
        <x:v>180</x:v>
      </x:c>
      <x:c r="J7" s="13" t="str">
        <x:v>Keep</x:v>
      </x:c>
      <x:c r="K7" s="13" t="str">
        <x:v>Fictional example; replace with actual evidence</x:v>
      </x:c>
    </x:row>
    <x:row r="8" ht="44" customHeight="1">
      <x:c r="A8" s="13" t="str">
        <x:v>Sample old add-on</x:v>
      </x:c>
      <x:c r="B8" s="13" t="str">
        <x:v>Needs investigation</x:v>
      </x:c>
      <x:c r="C8" s="13" t="str">
        <x:v>Business owner</x:v>
      </x:c>
      <x:c r="D8" s="13" t="str">
        <x:v>USD</x:v>
      </x:c>
      <x:c r="E8" s="16"/>
      <x:c r="F8" s="19" t="n">
        <x:v>24</x:v>
      </x:c>
      <x:c r="G8" s="14" t="n">
        <x:v>46357.5</x:v>
      </x:c>
      <x:c r="H8" s="14" t="n">
        <x:v>46327.5</x:v>
      </x:c>
      <x:c r="I8" s="18" t="str">
        <x:f>IF(A8="","",IF(OR(NOT(ISNUMBER(E8)),NOT(ISNUMBER(F8))),"Unknown",IF(OR(E8&lt;0,F8&lt;=0),"Check inputs",E8*12/F8)))</x:f>
        <x:v>Unknown</x:v>
      </x:c>
      <x:c r="J8" s="13" t="str">
        <x:v>Investigate</x:v>
      </x:c>
      <x:c r="K8" s="13"/>
    </x:row>
    <x:row r="9" ht="24" customHeight="1">
      <x:c r="A9" s="13"/>
      <x:c r="B9" s="13"/>
      <x:c r="C9" s="13"/>
      <x:c r="D9" s="13"/>
      <x:c r="E9" s="16"/>
      <x:c r="F9" s="19"/>
      <x:c r="G9" s="14"/>
      <x:c r="H9" s="14"/>
      <x:c r="I9" s="18" t="str">
        <x:f>IF(A9="","",IF(OR(NOT(ISNUMBER(E9)),NOT(ISNUMBER(F9))),"Unknown",IF(OR(E9&lt;0,F9&lt;=0),"Check inputs",E9*12/F9)))</x:f>
      </x:c>
      <x:c r="J9" s="13"/>
      <x:c r="K9" s="13"/>
    </x:row>
    <x:row r="10" ht="24" customHeight="1">
      <x:c r="A10" s="13"/>
      <x:c r="B10" s="13"/>
      <x:c r="C10" s="13"/>
      <x:c r="D10" s="13"/>
      <x:c r="E10" s="16"/>
      <x:c r="F10" s="19"/>
      <x:c r="G10" s="14"/>
      <x:c r="H10" s="14"/>
      <x:c r="I10" s="18" t="str">
        <x:f>IF(A10="","",IF(OR(NOT(ISNUMBER(E10)),NOT(ISNUMBER(F10))),"Unknown",IF(OR(E10&lt;0,F10&lt;=0),"Check inputs",E10*12/F10)))</x:f>
      </x:c>
      <x:c r="J10" s="13"/>
      <x:c r="K10" s="13"/>
    </x:row>
    <x:row r="11" ht="24" customHeight="1">
      <x:c r="A11" s="13"/>
      <x:c r="B11" s="13"/>
      <x:c r="C11" s="13"/>
      <x:c r="D11" s="13"/>
      <x:c r="E11" s="16"/>
      <x:c r="F11" s="19"/>
      <x:c r="G11" s="14"/>
      <x:c r="H11" s="14"/>
      <x:c r="I11" s="18" t="str">
        <x:f>IF(A11="","",IF(OR(NOT(ISNUMBER(E11)),NOT(ISNUMBER(F11))),"Unknown",IF(OR(E11&lt;0,F11&lt;=0),"Check inputs",E11*12/F11)))</x:f>
      </x:c>
      <x:c r="J11" s="13"/>
      <x:c r="K11" s="13"/>
    </x:row>
    <x:row r="12" ht="24" customHeight="1">
      <x:c r="A12" s="13"/>
      <x:c r="B12" s="13"/>
      <x:c r="C12" s="13"/>
      <x:c r="D12" s="13"/>
      <x:c r="E12" s="16"/>
      <x:c r="F12" s="19"/>
      <x:c r="G12" s="14"/>
      <x:c r="H12" s="14"/>
      <x:c r="I12" s="18" t="str">
        <x:f>IF(A12="","",IF(OR(NOT(ISNUMBER(E12)),NOT(ISNUMBER(F12))),"Unknown",IF(OR(E12&lt;0,F12&lt;=0),"Check inputs",E12*12/F12)))</x:f>
      </x:c>
      <x:c r="J12" s="13"/>
      <x:c r="K12" s="13"/>
    </x:row>
    <x:row r="13" ht="24" customHeight="1">
      <x:c r="A13" s="13"/>
      <x:c r="B13" s="13"/>
      <x:c r="C13" s="13"/>
      <x:c r="D13" s="13"/>
      <x:c r="E13" s="16"/>
      <x:c r="F13" s="19"/>
      <x:c r="G13" s="14"/>
      <x:c r="H13" s="14"/>
      <x:c r="I13" s="18" t="str">
        <x:f>IF(A13="","",IF(OR(NOT(ISNUMBER(E13)),NOT(ISNUMBER(F13))),"Unknown",IF(OR(E13&lt;0,F13&lt;=0),"Check inputs",E13*12/F13)))</x:f>
      </x:c>
      <x:c r="J13" s="13"/>
      <x:c r="K13" s="13"/>
    </x:row>
    <x:row r="14" ht="24" customHeight="1">
      <x:c r="A14" s="13"/>
      <x:c r="B14" s="13"/>
      <x:c r="C14" s="13"/>
      <x:c r="D14" s="13"/>
      <x:c r="E14" s="16"/>
      <x:c r="F14" s="19"/>
      <x:c r="G14" s="14"/>
      <x:c r="H14" s="14"/>
      <x:c r="I14" s="18" t="str">
        <x:f>IF(A14="","",IF(OR(NOT(ISNUMBER(E14)),NOT(ISNUMBER(F14))),"Unknown",IF(OR(E14&lt;0,F14&lt;=0),"Check inputs",E14*12/F14)))</x:f>
      </x:c>
      <x:c r="J14" s="13"/>
      <x:c r="K14" s="13"/>
    </x:row>
    <x:row r="15" ht="24" customHeight="1">
      <x:c r="A15" s="13"/>
      <x:c r="B15" s="13"/>
      <x:c r="C15" s="13"/>
      <x:c r="D15" s="13"/>
      <x:c r="E15" s="16"/>
      <x:c r="F15" s="19"/>
      <x:c r="G15" s="14"/>
      <x:c r="H15" s="14"/>
      <x:c r="I15" s="18" t="str">
        <x:f>IF(A15="","",IF(OR(NOT(ISNUMBER(E15)),NOT(ISNUMBER(F15))),"Unknown",IF(OR(E15&lt;0,F15&lt;=0),"Check inputs",E15*12/F15)))</x:f>
      </x:c>
      <x:c r="J15" s="13"/>
      <x:c r="K15" s="13"/>
    </x:row>
    <x:row r="16" ht="24" customHeight="1">
      <x:c r="A16" s="13"/>
      <x:c r="B16" s="13"/>
      <x:c r="C16" s="13"/>
      <x:c r="D16" s="13"/>
      <x:c r="E16" s="16"/>
      <x:c r="F16" s="19"/>
      <x:c r="G16" s="14"/>
      <x:c r="H16" s="14"/>
      <x:c r="I16" s="18" t="str">
        <x:f>IF(A16="","",IF(OR(NOT(ISNUMBER(E16)),NOT(ISNUMBER(F16))),"Unknown",IF(OR(E16&lt;0,F16&lt;=0),"Check inputs",E16*12/F16)))</x:f>
      </x:c>
      <x:c r="J16" s="13"/>
      <x:c r="K16" s="13"/>
    </x:row>
    <x:row r="17" ht="24" customHeight="1">
      <x:c r="A17" s="13"/>
      <x:c r="B17" s="13"/>
      <x:c r="C17" s="13"/>
      <x:c r="D17" s="13"/>
      <x:c r="E17" s="16"/>
      <x:c r="F17" s="19"/>
      <x:c r="G17" s="14"/>
      <x:c r="H17" s="14"/>
      <x:c r="I17" s="18" t="str">
        <x:f>IF(A17="","",IF(OR(NOT(ISNUMBER(E17)),NOT(ISNUMBER(F17))),"Unknown",IF(OR(E17&lt;0,F17&lt;=0),"Check inputs",E17*12/F17)))</x:f>
      </x:c>
      <x:c r="J17" s="13"/>
      <x:c r="K17" s="13"/>
    </x:row>
    <x:row r="18" ht="24" customHeight="1">
      <x:c r="A18" s="13"/>
      <x:c r="B18" s="13"/>
      <x:c r="C18" s="13"/>
      <x:c r="D18" s="13"/>
      <x:c r="E18" s="16"/>
      <x:c r="F18" s="19"/>
      <x:c r="G18" s="14"/>
      <x:c r="H18" s="14"/>
      <x:c r="I18" s="18" t="str">
        <x:f>IF(A18="","",IF(OR(NOT(ISNUMBER(E18)),NOT(ISNUMBER(F18))),"Unknown",IF(OR(E18&lt;0,F18&lt;=0),"Check inputs",E18*12/F18)))</x:f>
      </x:c>
      <x:c r="J18" s="13"/>
      <x:c r="K18" s="13"/>
    </x:row>
    <x:row r="19" ht="24" customHeight="1">
      <x:c r="A19" s="13"/>
      <x:c r="B19" s="13"/>
      <x:c r="C19" s="13"/>
      <x:c r="D19" s="13"/>
      <x:c r="E19" s="16"/>
      <x:c r="F19" s="19"/>
      <x:c r="G19" s="14"/>
      <x:c r="H19" s="14"/>
      <x:c r="I19" s="18" t="str">
        <x:f>IF(A19="","",IF(OR(NOT(ISNUMBER(E19)),NOT(ISNUMBER(F19))),"Unknown",IF(OR(E19&lt;0,F19&lt;=0),"Check inputs",E19*12/F19)))</x:f>
      </x:c>
      <x:c r="J19" s="13"/>
      <x:c r="K19" s="13"/>
    </x:row>
    <x:row r="20" ht="24" customHeight="1">
      <x:c r="A20" s="13"/>
      <x:c r="B20" s="13"/>
      <x:c r="C20" s="13"/>
      <x:c r="D20" s="13"/>
      <x:c r="E20" s="16"/>
      <x:c r="F20" s="19"/>
      <x:c r="G20" s="14"/>
      <x:c r="H20" s="14"/>
      <x:c r="I20" s="18" t="str">
        <x:f>IF(A20="","",IF(OR(NOT(ISNUMBER(E20)),NOT(ISNUMBER(F20))),"Unknown",IF(OR(E20&lt;0,F20&lt;=0),"Check inputs",E20*12/F20)))</x:f>
      </x:c>
      <x:c r="J20" s="13"/>
      <x:c r="K20" s="13"/>
    </x:row>
    <x:row r="21" ht="24" customHeight="1">
      <x:c r="A21" s="13"/>
      <x:c r="B21" s="13"/>
      <x:c r="C21" s="13"/>
      <x:c r="D21" s="13"/>
      <x:c r="E21" s="16"/>
      <x:c r="F21" s="19"/>
      <x:c r="G21" s="14"/>
      <x:c r="H21" s="14"/>
      <x:c r="I21" s="18" t="str">
        <x:f>IF(A21="","",IF(OR(NOT(ISNUMBER(E21)),NOT(ISNUMBER(F21))),"Unknown",IF(OR(E21&lt;0,F21&lt;=0),"Check inputs",E21*12/F21)))</x:f>
      </x:c>
      <x:c r="J21" s="13"/>
      <x:c r="K21" s="13"/>
    </x:row>
    <x:row r="22" ht="24" customHeight="1">
      <x:c r="A22" s="13"/>
      <x:c r="B22" s="13"/>
      <x:c r="C22" s="13"/>
      <x:c r="D22" s="13"/>
      <x:c r="E22" s="16"/>
      <x:c r="F22" s="19"/>
      <x:c r="G22" s="14"/>
      <x:c r="H22" s="14"/>
      <x:c r="I22" s="18" t="str">
        <x:f>IF(A22="","",IF(OR(NOT(ISNUMBER(E22)),NOT(ISNUMBER(F22))),"Unknown",IF(OR(E22&lt;0,F22&lt;=0),"Check inputs",E22*12/F22)))</x:f>
      </x:c>
      <x:c r="J22" s="13"/>
      <x:c r="K22" s="13"/>
    </x:row>
    <x:row r="23" ht="24" customHeight="1">
      <x:c r="A23" s="13"/>
      <x:c r="B23" s="13"/>
      <x:c r="C23" s="13"/>
      <x:c r="D23" s="13"/>
      <x:c r="E23" s="16"/>
      <x:c r="F23" s="19"/>
      <x:c r="G23" s="14"/>
      <x:c r="H23" s="14"/>
      <x:c r="I23" s="18" t="str">
        <x:f>IF(A23="","",IF(OR(NOT(ISNUMBER(E23)),NOT(ISNUMBER(F23))),"Unknown",IF(OR(E23&lt;0,F23&lt;=0),"Check inputs",E23*12/F23)))</x:f>
      </x:c>
      <x:c r="J23" s="13"/>
      <x:c r="K23" s="13"/>
    </x:row>
    <x:row r="24" ht="24" customHeight="1">
      <x:c r="A24" s="13"/>
      <x:c r="B24" s="13"/>
      <x:c r="C24" s="13"/>
      <x:c r="D24" s="13"/>
      <x:c r="E24" s="16"/>
      <x:c r="F24" s="19"/>
      <x:c r="G24" s="14"/>
      <x:c r="H24" s="14"/>
      <x:c r="I24" s="18" t="str">
        <x:f>IF(A24="","",IF(OR(NOT(ISNUMBER(E24)),NOT(ISNUMBER(F24))),"Unknown",IF(OR(E24&lt;0,F24&lt;=0),"Check inputs",E24*12/F24)))</x:f>
      </x:c>
      <x:c r="J24" s="13"/>
      <x:c r="K24" s="13"/>
    </x:row>
    <x:row r="25" ht="24" customHeight="1">
      <x:c r="A25" s="13"/>
      <x:c r="B25" s="13"/>
      <x:c r="C25" s="13"/>
      <x:c r="D25" s="13"/>
      <x:c r="E25" s="16"/>
      <x:c r="F25" s="19"/>
      <x:c r="G25" s="14"/>
      <x:c r="H25" s="14"/>
      <x:c r="I25" s="18" t="str">
        <x:f>IF(A25="","",IF(OR(NOT(ISNUMBER(E25)),NOT(ISNUMBER(F25))),"Unknown",IF(OR(E25&lt;0,F25&lt;=0),"Check inputs",E25*12/F25)))</x:f>
      </x:c>
      <x:c r="J25" s="13"/>
      <x:c r="K25" s="13"/>
    </x:row>
    <x:row r="26" ht="24" customHeight="1">
      <x:c r="A26" s="13"/>
      <x:c r="B26" s="13"/>
      <x:c r="C26" s="13"/>
      <x:c r="D26" s="13"/>
      <x:c r="E26" s="16"/>
      <x:c r="F26" s="19"/>
      <x:c r="G26" s="14"/>
      <x:c r="H26" s="14"/>
      <x:c r="I26" s="18" t="str">
        <x:f>IF(A26="","",IF(OR(NOT(ISNUMBER(E26)),NOT(ISNUMBER(F26))),"Unknown",IF(OR(E26&lt;0,F26&lt;=0),"Check inputs",E26*12/F26)))</x:f>
      </x:c>
      <x:c r="J26" s="13"/>
      <x:c r="K26" s="13"/>
    </x:row>
    <x:row r="27" ht="24" customHeight="1">
      <x:c r="A27" s="13"/>
      <x:c r="B27" s="13"/>
      <x:c r="C27" s="13"/>
      <x:c r="D27" s="13"/>
      <x:c r="E27" s="16"/>
      <x:c r="F27" s="19"/>
      <x:c r="G27" s="14"/>
      <x:c r="H27" s="14"/>
      <x:c r="I27" s="18" t="str">
        <x:f>IF(A27="","",IF(OR(NOT(ISNUMBER(E27)),NOT(ISNUMBER(F27))),"Unknown",IF(OR(E27&lt;0,F27&lt;=0),"Check inputs",E27*12/F27)))</x:f>
      </x:c>
      <x:c r="J27" s="13"/>
      <x:c r="K27" s="13"/>
    </x:row>
    <x:row r="28" ht="24" customHeight="1">
      <x:c r="A28" s="13"/>
      <x:c r="B28" s="13"/>
      <x:c r="C28" s="13"/>
      <x:c r="D28" s="13"/>
      <x:c r="E28" s="16"/>
      <x:c r="F28" s="19"/>
      <x:c r="G28" s="14"/>
      <x:c r="H28" s="14"/>
      <x:c r="I28" s="18" t="str">
        <x:f>IF(A28="","",IF(OR(NOT(ISNUMBER(E28)),NOT(ISNUMBER(F28))),"Unknown",IF(OR(E28&lt;0,F28&lt;=0),"Check inputs",E28*12/F28)))</x:f>
      </x:c>
      <x:c r="J28" s="13"/>
      <x:c r="K28" s="13"/>
    </x:row>
    <x:row r="29" ht="24" customHeight="1">
      <x:c r="A29" s="13"/>
      <x:c r="B29" s="13"/>
      <x:c r="C29" s="13"/>
      <x:c r="D29" s="13"/>
      <x:c r="E29" s="16"/>
      <x:c r="F29" s="19"/>
      <x:c r="G29" s="14"/>
      <x:c r="H29" s="14"/>
      <x:c r="I29" s="18" t="str">
        <x:f>IF(A29="","",IF(OR(NOT(ISNUMBER(E29)),NOT(ISNUMBER(F29))),"Unknown",IF(OR(E29&lt;0,F29&lt;=0),"Check inputs",E29*12/F29)))</x:f>
      </x:c>
      <x:c r="J29" s="13"/>
      <x:c r="K29" s="13"/>
    </x:row>
    <x:row r="30" ht="24" customHeight="1">
      <x:c r="A30" s="13"/>
      <x:c r="B30" s="13"/>
      <x:c r="C30" s="13"/>
      <x:c r="D30" s="13"/>
      <x:c r="E30" s="16"/>
      <x:c r="F30" s="19"/>
      <x:c r="G30" s="14"/>
      <x:c r="H30" s="14"/>
      <x:c r="I30" s="18" t="str">
        <x:f>IF(A30="","",IF(OR(NOT(ISNUMBER(E30)),NOT(ISNUMBER(F30))),"Unknown",IF(OR(E30&lt;0,F30&lt;=0),"Check inputs",E30*12/F30)))</x:f>
      </x:c>
      <x:c r="J30" s="13"/>
      <x:c r="K30" s="13"/>
    </x:row>
    <x:row r="31" ht="24" customHeight="1">
      <x:c r="A31" s="13"/>
      <x:c r="B31" s="13"/>
      <x:c r="C31" s="13"/>
      <x:c r="D31" s="13"/>
      <x:c r="E31" s="16"/>
      <x:c r="F31" s="19"/>
      <x:c r="G31" s="14"/>
      <x:c r="H31" s="14"/>
      <x:c r="I31" s="18" t="str">
        <x:f>IF(A31="","",IF(OR(NOT(ISNUMBER(E31)),NOT(ISNUMBER(F31))),"Unknown",IF(OR(E31&lt;0,F31&lt;=0),"Check inputs",E31*12/F31)))</x:f>
      </x:c>
      <x:c r="J31" s="13"/>
      <x:c r="K31" s="13"/>
    </x:row>
    <x:row r="32" ht="24" customHeight="1">
      <x:c r="A32" s="13"/>
      <x:c r="B32" s="13"/>
      <x:c r="C32" s="13"/>
      <x:c r="D32" s="13"/>
      <x:c r="E32" s="16"/>
      <x:c r="F32" s="19"/>
      <x:c r="G32" s="14"/>
      <x:c r="H32" s="14"/>
      <x:c r="I32" s="18" t="str">
        <x:f>IF(A32="","",IF(OR(NOT(ISNUMBER(E32)),NOT(ISNUMBER(F32))),"Unknown",IF(OR(E32&lt;0,F32&lt;=0),"Check inputs",E32*12/F32)))</x:f>
      </x:c>
      <x:c r="J32" s="13"/>
      <x:c r="K32" s="13"/>
    </x:row>
    <x:row r="33" ht="24" customHeight="1">
      <x:c r="A33" s="13"/>
      <x:c r="B33" s="13"/>
      <x:c r="C33" s="13"/>
      <x:c r="D33" s="13"/>
      <x:c r="E33" s="16"/>
      <x:c r="F33" s="19"/>
      <x:c r="G33" s="14"/>
      <x:c r="H33" s="14"/>
      <x:c r="I33" s="18" t="str">
        <x:f>IF(A33="","",IF(OR(NOT(ISNUMBER(E33)),NOT(ISNUMBER(F33))),"Unknown",IF(OR(E33&lt;0,F33&lt;=0),"Check inputs",E33*12/F33)))</x:f>
      </x:c>
      <x:c r="J33" s="13"/>
      <x:c r="K33" s="13"/>
    </x:row>
    <x:row r="34" ht="24" customHeight="1">
      <x:c r="A34" s="13"/>
      <x:c r="B34" s="13"/>
      <x:c r="C34" s="13"/>
      <x:c r="D34" s="13"/>
      <x:c r="E34" s="16"/>
      <x:c r="F34" s="19"/>
      <x:c r="G34" s="14"/>
      <x:c r="H34" s="14"/>
      <x:c r="I34" s="18" t="str">
        <x:f>IF(A34="","",IF(OR(NOT(ISNUMBER(E34)),NOT(ISNUMBER(F34))),"Unknown",IF(OR(E34&lt;0,F34&lt;=0),"Check inputs",E34*12/F34)))</x:f>
      </x:c>
      <x:c r="J34" s="13"/>
      <x:c r="K34" s="13"/>
    </x:row>
    <x:row r="35" ht="24" customHeight="1">
      <x:c r="A35" s="13"/>
      <x:c r="B35" s="13"/>
      <x:c r="C35" s="13"/>
      <x:c r="D35" s="13"/>
      <x:c r="E35" s="16"/>
      <x:c r="F35" s="19"/>
      <x:c r="G35" s="14"/>
      <x:c r="H35" s="14"/>
      <x:c r="I35" s="18" t="str">
        <x:f>IF(A35="","",IF(OR(NOT(ISNUMBER(E35)),NOT(ISNUMBER(F35))),"Unknown",IF(OR(E35&lt;0,F35&lt;=0),"Check inputs",E35*12/F35)))</x:f>
      </x:c>
      <x:c r="J35" s="13"/>
      <x:c r="K35" s="13"/>
    </x:row>
    <x:row r="36" ht="24" customHeight="1">
      <x:c r="A36" s="13"/>
      <x:c r="B36" s="13"/>
      <x:c r="C36" s="13"/>
      <x:c r="D36" s="13"/>
      <x:c r="E36" s="16"/>
      <x:c r="F36" s="19"/>
      <x:c r="G36" s="14"/>
      <x:c r="H36" s="14"/>
      <x:c r="I36" s="18" t="str">
        <x:f>IF(A36="","",IF(OR(NOT(ISNUMBER(E36)),NOT(ISNUMBER(F36))),"Unknown",IF(OR(E36&lt;0,F36&lt;=0),"Check inputs",E36*12/F36)))</x:f>
      </x:c>
      <x:c r="J36" s="13"/>
      <x:c r="K36" s="13"/>
    </x:row>
  </x:sheetData>
  <x:conditionalFormatting sqref="I7:I36">
    <x:cfRule type="containsText" dxfId="34" priority="1" operator="containsText" text="Unknown"/>
    <x:cfRule type="containsText" dxfId="35" priority="2" operator="containsText" text="Check"/>
  </x:conditionalFormatting>
  <x:dataValidations count="4">
    <x:dataValidation type="list" sqref="D7:D36">
      <x:formula1>"CAD,USD"</x:formula1>
    </x:dataValidation>
    <x:dataValidation type="list" sqref="J7:J36">
      <x:formula1>"Keep,Replace,Investigate"</x:formula1>
    </x:dataValidation>
    <x:dataValidation type="decimal" operator="greaterThanOrEqual" sqref="E7:E36">
      <x:formula1>0</x:formula1>
    </x:dataValidation>
    <x:dataValidation type="whole" operator="greaterThan" sqref="F7:F3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2c25fc0bf44482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.6299991607666" hidden="0" customWidth="1"/>
    <x:col min="2" max="2" width="15.630000114440918" hidden="0" customWidth="1"/>
    <x:col min="3" max="3" width="15.630000114440918" hidden="0" customWidth="1"/>
    <x:col min="4" max="4" width="15.630000114440918" hidden="0" customWidth="1"/>
    <x:col min="5" max="5" width="15" hidden="0" customWidth="1"/>
    <x:col min="6" max="6" width="16.25" hidden="0" customWidth="1"/>
    <x:col min="7" max="7" width="25" hidden="0" customWidth="1"/>
    <x:col min="8" max="8" width="14.380000114440918" hidden="0" customWidth="1"/>
    <x:col min="9" max="9" width="16.8799991607666" hidden="0" customWidth="1"/>
    <x:col min="10" max="10" width="16.25" hidden="0" customWidth="1"/>
    <x:col min="11" max="11" width="21.8799991607666" hidden="0" customWidth="1"/>
    <x:col min="12" max="12" width="31.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4" t="str">
        <x:v>Safe cancellation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4" customHeight="1">
      <x:c r="A3" s="2" t="str">
        <x:v>Use Done or Not needed only after a real check. Cancel the identified product yourself; retain confirmation and verify afterwards.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2" t="str">
        <x:v>Review date</x:v>
      </x:c>
      <x:c r="B4" s="6" t="n">
        <x:f>TODAY()</x:f>
        <x:v>46299</x:v>
      </x:c>
      <x:c r="C4" s="2" t="str">
        <x:v>Use the specific business contract and local rules. Do not assume a national cooling-off or refund window.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7" t="str">
        <x:v>Sample rows are fictional. Replace them; enter dates as dates. Pale cells are inputs; shaded columns calculate.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8" customHeight="1">
      <x:c r="A6" s="11" t="str">
        <x:v>Service</x:v>
      </x:c>
      <x:c r="B6" s="11" t="str">
        <x:v>Dependencies checked</x:v>
      </x:c>
      <x:c r="C6" s="11" t="str">
        <x:v>Export opened</x:v>
      </x:c>
      <x:c r="D6" s="11" t="str">
        <x:v>Replacement tested</x:v>
      </x:c>
      <x:c r="E6" s="11" t="str">
        <x:v>Terms checked</x:v>
      </x:c>
      <x:c r="F6" s="11" t="str">
        <x:v>Owner decision</x:v>
      </x:c>
      <x:c r="G6" s="11" t="str">
        <x:v>Confirmation</x:v>
      </x:c>
      <x:c r="H6" s="11" t="str">
        <x:v>Effective end</x:v>
      </x:c>
      <x:c r="I6" s="11" t="str">
        <x:v>Post-cancel test</x:v>
      </x:c>
      <x:c r="J6" s="11" t="str">
        <x:v>Statement checked</x:v>
      </x:c>
      <x:c r="K6" s="11" t="str">
        <x:v>Next step</x:v>
      </x:c>
      <x:c r="L6" s="11" t="str">
        <x:v>Notes / evidence</x:v>
      </x:c>
    </x:row>
    <x:row r="7" ht="44" customHeight="1">
      <x:c r="A7" s="13" t="str">
        <x:v>Sample old form</x:v>
      </x:c>
      <x:c r="B7" s="13" t="str">
        <x:v>Done</x:v>
      </x:c>
      <x:c r="C7" s="13" t="str">
        <x:v>Pending</x:v>
      </x:c>
      <x:c r="D7" s="13" t="str">
        <x:v>Done</x:v>
      </x:c>
      <x:c r="E7" s="13" t="str">
        <x:v>Done</x:v>
      </x:c>
      <x:c r="F7" s="13" t="str">
        <x:v>Undecided</x:v>
      </x:c>
      <x:c r="G7" s="13" t="str"/>
      <x:c r="H7" s="14"/>
      <x:c r="I7" s="13" t="str">
        <x:v>Pending</x:v>
      </x:c>
      <x:c r="J7" s="13" t="str">
        <x:v>Pending</x:v>
      </x:c>
      <x:c r="K7" s="17" t="str">
        <x:f>IF(A7="","",IF(F7="Keep","Keep",IF(NOT(AND(OR(B7="Done",B7="Not needed"),OR(C7="Done",C7="Not needed"),OR(D7="Done",D7="Not needed"),OR(E7="Done",E7="Not needed"))),"Complete preparation",IF(F7&lt;&gt;"Cancelled","Review cancellation",IF(G7="","Save confirmation",IF(NOT(ISNUMBER(H7)),"Set effective end",IF(INT(H7)&gt;$B$4,"Check after end",IF(NOT(OR(I7="Done",I7="Not needed")),"Retest workflow",IF(J7&lt;&gt;"Done","Check statement","Confirmed")))))))))</x:f>
        <x:v>Complete preparation</x:v>
      </x:c>
      <x:c r="L7" s="13" t="str">
        <x:v>Export still needs opening</x:v>
      </x:c>
    </x:row>
    <x:row r="8" ht="44" customHeight="1">
      <x:c r="A8" s="13" t="str">
        <x:v>Sample unused add-on</x:v>
      </x:c>
      <x:c r="B8" s="13" t="str">
        <x:v>Done</x:v>
      </x:c>
      <x:c r="C8" s="13" t="str">
        <x:v>Not needed</x:v>
      </x:c>
      <x:c r="D8" s="13" t="str">
        <x:v>Not needed</x:v>
      </x:c>
      <x:c r="E8" s="13" t="str">
        <x:v>Done</x:v>
      </x:c>
      <x:c r="F8" s="13" t="str">
        <x:v>Undecided</x:v>
      </x:c>
      <x:c r="G8" s="13" t="str"/>
      <x:c r="H8" s="14"/>
      <x:c r="I8" s="13" t="str">
        <x:v>Pending</x:v>
      </x:c>
      <x:c r="J8" s="13" t="str">
        <x:v>Pending</x:v>
      </x:c>
      <x:c r="K8" s="17" t="str">
        <x:f>IF(A8="","",IF(F8="Keep","Keep",IF(NOT(AND(OR(B8="Done",B8="Not needed"),OR(C8="Done",C8="Not needed"),OR(D8="Done",D8="Not needed"),OR(E8="Done",E8="Not needed"))),"Complete preparation",IF(F8&lt;&gt;"Cancelled","Review cancellation",IF(G8="","Save confirmation",IF(NOT(ISNUMBER(H8)),"Set effective end",IF(INT(H8)&gt;$B$4,"Check after end",IF(NOT(OR(I8="Done",I8="Not needed")),"Retest workflow",IF(J8&lt;&gt;"Done","Check statement","Confirmed")))))))))</x:f>
        <x:v>Review cancellation</x:v>
      </x:c>
      <x:c r="L8" s="13" t="str">
        <x:v>Record why no replacement or export is needed</x:v>
      </x:c>
    </x:row>
    <x:row r="9" ht="24" customHeight="1">
      <x:c r="A9" s="13"/>
      <x:c r="B9" s="13"/>
      <x:c r="C9" s="13"/>
      <x:c r="D9" s="13"/>
      <x:c r="E9" s="13"/>
      <x:c r="F9" s="13"/>
      <x:c r="G9" s="13"/>
      <x:c r="H9" s="14"/>
      <x:c r="I9" s="13"/>
      <x:c r="J9" s="13"/>
      <x:c r="K9" s="17" t="str">
        <x:f>IF(A9="","",IF(F9="Keep","Keep",IF(NOT(AND(OR(B9="Done",B9="Not needed"),OR(C9="Done",C9="Not needed"),OR(D9="Done",D9="Not needed"),OR(E9="Done",E9="Not needed"))),"Complete preparation",IF(F9&lt;&gt;"Cancelled","Review cancellation",IF(G9="","Save confirmation",IF(NOT(ISNUMBER(H9)),"Set effective end",IF(INT(H9)&gt;$B$4,"Check after end",IF(NOT(OR(I9="Done",I9="Not needed")),"Retest workflow",IF(J9&lt;&gt;"Done","Check statement","Confirmed")))))))))</x:f>
      </x:c>
      <x:c r="L9" s="13"/>
    </x:row>
    <x:row r="10" ht="24" customHeight="1">
      <x:c r="A10" s="13"/>
      <x:c r="B10" s="13"/>
      <x:c r="C10" s="13"/>
      <x:c r="D10" s="13"/>
      <x:c r="E10" s="13"/>
      <x:c r="F10" s="13"/>
      <x:c r="G10" s="13"/>
      <x:c r="H10" s="14"/>
      <x:c r="I10" s="13"/>
      <x:c r="J10" s="13"/>
      <x:c r="K10" s="17" t="str">
        <x:f>IF(A10="","",IF(F10="Keep","Keep",IF(NOT(AND(OR(B10="Done",B10="Not needed"),OR(C10="Done",C10="Not needed"),OR(D10="Done",D10="Not needed"),OR(E10="Done",E10="Not needed"))),"Complete preparation",IF(F10&lt;&gt;"Cancelled","Review cancellation",IF(G10="","Save confirmation",IF(NOT(ISNUMBER(H10)),"Set effective end",IF(INT(H10)&gt;$B$4,"Check after end",IF(NOT(OR(I10="Done",I10="Not needed")),"Retest workflow",IF(J10&lt;&gt;"Done","Check statement","Confirmed")))))))))</x:f>
      </x:c>
      <x:c r="L10" s="13"/>
    </x:row>
    <x:row r="11" ht="24" customHeight="1">
      <x:c r="A11" s="13"/>
      <x:c r="B11" s="13"/>
      <x:c r="C11" s="13"/>
      <x:c r="D11" s="13"/>
      <x:c r="E11" s="13"/>
      <x:c r="F11" s="13"/>
      <x:c r="G11" s="13"/>
      <x:c r="H11" s="14"/>
      <x:c r="I11" s="13"/>
      <x:c r="J11" s="13"/>
      <x:c r="K11" s="17" t="str">
        <x:f>IF(A11="","",IF(F11="Keep","Keep",IF(NOT(AND(OR(B11="Done",B11="Not needed"),OR(C11="Done",C11="Not needed"),OR(D11="Done",D11="Not needed"),OR(E11="Done",E11="Not needed"))),"Complete preparation",IF(F11&lt;&gt;"Cancelled","Review cancellation",IF(G11="","Save confirmation",IF(NOT(ISNUMBER(H11)),"Set effective end",IF(INT(H11)&gt;$B$4,"Check after end",IF(NOT(OR(I11="Done",I11="Not needed")),"Retest workflow",IF(J11&lt;&gt;"Done","Check statement","Confirmed")))))))))</x:f>
      </x:c>
      <x:c r="L11" s="13"/>
    </x:row>
    <x:row r="12" ht="24" customHeight="1">
      <x:c r="A12" s="13"/>
      <x:c r="B12" s="13"/>
      <x:c r="C12" s="13"/>
      <x:c r="D12" s="13"/>
      <x:c r="E12" s="13"/>
      <x:c r="F12" s="13"/>
      <x:c r="G12" s="13"/>
      <x:c r="H12" s="14"/>
      <x:c r="I12" s="13"/>
      <x:c r="J12" s="13"/>
      <x:c r="K12" s="17" t="str">
        <x:f>IF(A12="","",IF(F12="Keep","Keep",IF(NOT(AND(OR(B12="Done",B12="Not needed"),OR(C12="Done",C12="Not needed"),OR(D12="Done",D12="Not needed"),OR(E12="Done",E12="Not needed"))),"Complete preparation",IF(F12&lt;&gt;"Cancelled","Review cancellation",IF(G12="","Save confirmation",IF(NOT(ISNUMBER(H12)),"Set effective end",IF(INT(H12)&gt;$B$4,"Check after end",IF(NOT(OR(I12="Done",I12="Not needed")),"Retest workflow",IF(J12&lt;&gt;"Done","Check statement","Confirmed")))))))))</x:f>
      </x:c>
      <x:c r="L12" s="13"/>
    </x:row>
    <x:row r="13" ht="24" customHeight="1">
      <x:c r="A13" s="13"/>
      <x:c r="B13" s="13"/>
      <x:c r="C13" s="13"/>
      <x:c r="D13" s="13"/>
      <x:c r="E13" s="13"/>
      <x:c r="F13" s="13"/>
      <x:c r="G13" s="13"/>
      <x:c r="H13" s="14"/>
      <x:c r="I13" s="13"/>
      <x:c r="J13" s="13"/>
      <x:c r="K13" s="17" t="str">
        <x:f>IF(A13="","",IF(F13="Keep","Keep",IF(NOT(AND(OR(B13="Done",B13="Not needed"),OR(C13="Done",C13="Not needed"),OR(D13="Done",D13="Not needed"),OR(E13="Done",E13="Not needed"))),"Complete preparation",IF(F13&lt;&gt;"Cancelled","Review cancellation",IF(G13="","Save confirmation",IF(NOT(ISNUMBER(H13)),"Set effective end",IF(INT(H13)&gt;$B$4,"Check after end",IF(NOT(OR(I13="Done",I13="Not needed")),"Retest workflow",IF(J13&lt;&gt;"Done","Check statement","Confirmed")))))))))</x:f>
      </x:c>
      <x:c r="L13" s="13"/>
    </x:row>
    <x:row r="14" ht="24" customHeight="1">
      <x:c r="A14" s="13"/>
      <x:c r="B14" s="13"/>
      <x:c r="C14" s="13"/>
      <x:c r="D14" s="13"/>
      <x:c r="E14" s="13"/>
      <x:c r="F14" s="13"/>
      <x:c r="G14" s="13"/>
      <x:c r="H14" s="14"/>
      <x:c r="I14" s="13"/>
      <x:c r="J14" s="13"/>
      <x:c r="K14" s="17" t="str">
        <x:f>IF(A14="","",IF(F14="Keep","Keep",IF(NOT(AND(OR(B14="Done",B14="Not needed"),OR(C14="Done",C14="Not needed"),OR(D14="Done",D14="Not needed"),OR(E14="Done",E14="Not needed"))),"Complete preparation",IF(F14&lt;&gt;"Cancelled","Review cancellation",IF(G14="","Save confirmation",IF(NOT(ISNUMBER(H14)),"Set effective end",IF(INT(H14)&gt;$B$4,"Check after end",IF(NOT(OR(I14="Done",I14="Not needed")),"Retest workflow",IF(J14&lt;&gt;"Done","Check statement","Confirmed")))))))))</x:f>
      </x:c>
      <x:c r="L14" s="13"/>
    </x:row>
    <x:row r="15" ht="24" customHeight="1">
      <x:c r="A15" s="13"/>
      <x:c r="B15" s="13"/>
      <x:c r="C15" s="13"/>
      <x:c r="D15" s="13"/>
      <x:c r="E15" s="13"/>
      <x:c r="F15" s="13"/>
      <x:c r="G15" s="13"/>
      <x:c r="H15" s="14"/>
      <x:c r="I15" s="13"/>
      <x:c r="J15" s="13"/>
      <x:c r="K15" s="17" t="str">
        <x:f>IF(A15="","",IF(F15="Keep","Keep",IF(NOT(AND(OR(B15="Done",B15="Not needed"),OR(C15="Done",C15="Not needed"),OR(D15="Done",D15="Not needed"),OR(E15="Done",E15="Not needed"))),"Complete preparation",IF(F15&lt;&gt;"Cancelled","Review cancellation",IF(G15="","Save confirmation",IF(NOT(ISNUMBER(H15)),"Set effective end",IF(INT(H15)&gt;$B$4,"Check after end",IF(NOT(OR(I15="Done",I15="Not needed")),"Retest workflow",IF(J15&lt;&gt;"Done","Check statement","Confirmed")))))))))</x:f>
      </x:c>
      <x:c r="L15" s="13"/>
    </x:row>
    <x:row r="16" ht="24" customHeight="1">
      <x:c r="A16" s="13"/>
      <x:c r="B16" s="13"/>
      <x:c r="C16" s="13"/>
      <x:c r="D16" s="13"/>
      <x:c r="E16" s="13"/>
      <x:c r="F16" s="13"/>
      <x:c r="G16" s="13"/>
      <x:c r="H16" s="14"/>
      <x:c r="I16" s="13"/>
      <x:c r="J16" s="13"/>
      <x:c r="K16" s="17" t="str">
        <x:f>IF(A16="","",IF(F16="Keep","Keep",IF(NOT(AND(OR(B16="Done",B16="Not needed"),OR(C16="Done",C16="Not needed"),OR(D16="Done",D16="Not needed"),OR(E16="Done",E16="Not needed"))),"Complete preparation",IF(F16&lt;&gt;"Cancelled","Review cancellation",IF(G16="","Save confirmation",IF(NOT(ISNUMBER(H16)),"Set effective end",IF(INT(H16)&gt;$B$4,"Check after end",IF(NOT(OR(I16="Done",I16="Not needed")),"Retest workflow",IF(J16&lt;&gt;"Done","Check statement","Confirmed")))))))))</x:f>
      </x:c>
      <x:c r="L16" s="13"/>
    </x:row>
    <x:row r="17" ht="24" customHeight="1">
      <x:c r="A17" s="13"/>
      <x:c r="B17" s="13"/>
      <x:c r="C17" s="13"/>
      <x:c r="D17" s="13"/>
      <x:c r="E17" s="13"/>
      <x:c r="F17" s="13"/>
      <x:c r="G17" s="13"/>
      <x:c r="H17" s="14"/>
      <x:c r="I17" s="13"/>
      <x:c r="J17" s="13"/>
      <x:c r="K17" s="17" t="str">
        <x:f>IF(A17="","",IF(F17="Keep","Keep",IF(NOT(AND(OR(B17="Done",B17="Not needed"),OR(C17="Done",C17="Not needed"),OR(D17="Done",D17="Not needed"),OR(E17="Done",E17="Not needed"))),"Complete preparation",IF(F17&lt;&gt;"Cancelled","Review cancellation",IF(G17="","Save confirmation",IF(NOT(ISNUMBER(H17)),"Set effective end",IF(INT(H17)&gt;$B$4,"Check after end",IF(NOT(OR(I17="Done",I17="Not needed")),"Retest workflow",IF(J17&lt;&gt;"Done","Check statement","Confirmed")))))))))</x:f>
      </x:c>
      <x:c r="L17" s="13"/>
    </x:row>
    <x:row r="18" ht="24" customHeight="1">
      <x:c r="A18" s="13"/>
      <x:c r="B18" s="13"/>
      <x:c r="C18" s="13"/>
      <x:c r="D18" s="13"/>
      <x:c r="E18" s="13"/>
      <x:c r="F18" s="13"/>
      <x:c r="G18" s="13"/>
      <x:c r="H18" s="14"/>
      <x:c r="I18" s="13"/>
      <x:c r="J18" s="13"/>
      <x:c r="K18" s="17" t="str">
        <x:f>IF(A18="","",IF(F18="Keep","Keep",IF(NOT(AND(OR(B18="Done",B18="Not needed"),OR(C18="Done",C18="Not needed"),OR(D18="Done",D18="Not needed"),OR(E18="Done",E18="Not needed"))),"Complete preparation",IF(F18&lt;&gt;"Cancelled","Review cancellation",IF(G18="","Save confirmation",IF(NOT(ISNUMBER(H18)),"Set effective end",IF(INT(H18)&gt;$B$4,"Check after end",IF(NOT(OR(I18="Done",I18="Not needed")),"Retest workflow",IF(J18&lt;&gt;"Done","Check statement","Confirmed")))))))))</x:f>
      </x:c>
      <x:c r="L18" s="13"/>
    </x:row>
    <x:row r="19" ht="24" customHeight="1">
      <x:c r="A19" s="13"/>
      <x:c r="B19" s="13"/>
      <x:c r="C19" s="13"/>
      <x:c r="D19" s="13"/>
      <x:c r="E19" s="13"/>
      <x:c r="F19" s="13"/>
      <x:c r="G19" s="13"/>
      <x:c r="H19" s="14"/>
      <x:c r="I19" s="13"/>
      <x:c r="J19" s="13"/>
      <x:c r="K19" s="17" t="str">
        <x:f>IF(A19="","",IF(F19="Keep","Keep",IF(NOT(AND(OR(B19="Done",B19="Not needed"),OR(C19="Done",C19="Not needed"),OR(D19="Done",D19="Not needed"),OR(E19="Done",E19="Not needed"))),"Complete preparation",IF(F19&lt;&gt;"Cancelled","Review cancellation",IF(G19="","Save confirmation",IF(NOT(ISNUMBER(H19)),"Set effective end",IF(INT(H19)&gt;$B$4,"Check after end",IF(NOT(OR(I19="Done",I19="Not needed")),"Retest workflow",IF(J19&lt;&gt;"Done","Check statement","Confirmed")))))))))</x:f>
      </x:c>
      <x:c r="L19" s="13"/>
    </x:row>
    <x:row r="20" ht="24" customHeight="1">
      <x:c r="A20" s="13"/>
      <x:c r="B20" s="13"/>
      <x:c r="C20" s="13"/>
      <x:c r="D20" s="13"/>
      <x:c r="E20" s="13"/>
      <x:c r="F20" s="13"/>
      <x:c r="G20" s="13"/>
      <x:c r="H20" s="14"/>
      <x:c r="I20" s="13"/>
      <x:c r="J20" s="13"/>
      <x:c r="K20" s="17" t="str">
        <x:f>IF(A20="","",IF(F20="Keep","Keep",IF(NOT(AND(OR(B20="Done",B20="Not needed"),OR(C20="Done",C20="Not needed"),OR(D20="Done",D20="Not needed"),OR(E20="Done",E20="Not needed"))),"Complete preparation",IF(F20&lt;&gt;"Cancelled","Review cancellation",IF(G20="","Save confirmation",IF(NOT(ISNUMBER(H20)),"Set effective end",IF(INT(H20)&gt;$B$4,"Check after end",IF(NOT(OR(I20="Done",I20="Not needed")),"Retest workflow",IF(J20&lt;&gt;"Done","Check statement","Confirmed")))))))))</x:f>
      </x:c>
      <x:c r="L20" s="13"/>
    </x:row>
    <x:row r="21" ht="24" customHeight="1">
      <x:c r="A21" s="13"/>
      <x:c r="B21" s="13"/>
      <x:c r="C21" s="13"/>
      <x:c r="D21" s="13"/>
      <x:c r="E21" s="13"/>
      <x:c r="F21" s="13"/>
      <x:c r="G21" s="13"/>
      <x:c r="H21" s="14"/>
      <x:c r="I21" s="13"/>
      <x:c r="J21" s="13"/>
      <x:c r="K21" s="17" t="str">
        <x:f>IF(A21="","",IF(F21="Keep","Keep",IF(NOT(AND(OR(B21="Done",B21="Not needed"),OR(C21="Done",C21="Not needed"),OR(D21="Done",D21="Not needed"),OR(E21="Done",E21="Not needed"))),"Complete preparation",IF(F21&lt;&gt;"Cancelled","Review cancellation",IF(G21="","Save confirmation",IF(NOT(ISNUMBER(H21)),"Set effective end",IF(INT(H21)&gt;$B$4,"Check after end",IF(NOT(OR(I21="Done",I21="Not needed")),"Retest workflow",IF(J21&lt;&gt;"Done","Check statement","Confirmed")))))))))</x:f>
      </x:c>
      <x:c r="L21" s="13"/>
    </x:row>
    <x:row r="22" ht="24" customHeight="1">
      <x:c r="A22" s="13"/>
      <x:c r="B22" s="13"/>
      <x:c r="C22" s="13"/>
      <x:c r="D22" s="13"/>
      <x:c r="E22" s="13"/>
      <x:c r="F22" s="13"/>
      <x:c r="G22" s="13"/>
      <x:c r="H22" s="14"/>
      <x:c r="I22" s="13"/>
      <x:c r="J22" s="13"/>
      <x:c r="K22" s="17" t="str">
        <x:f>IF(A22="","",IF(F22="Keep","Keep",IF(NOT(AND(OR(B22="Done",B22="Not needed"),OR(C22="Done",C22="Not needed"),OR(D22="Done",D22="Not needed"),OR(E22="Done",E22="Not needed"))),"Complete preparation",IF(F22&lt;&gt;"Cancelled","Review cancellation",IF(G22="","Save confirmation",IF(NOT(ISNUMBER(H22)),"Set effective end",IF(INT(H22)&gt;$B$4,"Check after end",IF(NOT(OR(I22="Done",I22="Not needed")),"Retest workflow",IF(J22&lt;&gt;"Done","Check statement","Confirmed")))))))))</x:f>
      </x:c>
      <x:c r="L22" s="13"/>
    </x:row>
    <x:row r="23" ht="24" customHeight="1">
      <x:c r="A23" s="13"/>
      <x:c r="B23" s="13"/>
      <x:c r="C23" s="13"/>
      <x:c r="D23" s="13"/>
      <x:c r="E23" s="13"/>
      <x:c r="F23" s="13"/>
      <x:c r="G23" s="13"/>
      <x:c r="H23" s="14"/>
      <x:c r="I23" s="13"/>
      <x:c r="J23" s="13"/>
      <x:c r="K23" s="17" t="str">
        <x:f>IF(A23="","",IF(F23="Keep","Keep",IF(NOT(AND(OR(B23="Done",B23="Not needed"),OR(C23="Done",C23="Not needed"),OR(D23="Done",D23="Not needed"),OR(E23="Done",E23="Not needed"))),"Complete preparation",IF(F23&lt;&gt;"Cancelled","Review cancellation",IF(G23="","Save confirmation",IF(NOT(ISNUMBER(H23)),"Set effective end",IF(INT(H23)&gt;$B$4,"Check after end",IF(NOT(OR(I23="Done",I23="Not needed")),"Retest workflow",IF(J23&lt;&gt;"Done","Check statement","Confirmed")))))))))</x:f>
      </x:c>
      <x:c r="L23" s="13"/>
    </x:row>
    <x:row r="24" ht="24" customHeight="1">
      <x:c r="A24" s="13"/>
      <x:c r="B24" s="13"/>
      <x:c r="C24" s="13"/>
      <x:c r="D24" s="13"/>
      <x:c r="E24" s="13"/>
      <x:c r="F24" s="13"/>
      <x:c r="G24" s="13"/>
      <x:c r="H24" s="14"/>
      <x:c r="I24" s="13"/>
      <x:c r="J24" s="13"/>
      <x:c r="K24" s="17" t="str">
        <x:f>IF(A24="","",IF(F24="Keep","Keep",IF(NOT(AND(OR(B24="Done",B24="Not needed"),OR(C24="Done",C24="Not needed"),OR(D24="Done",D24="Not needed"),OR(E24="Done",E24="Not needed"))),"Complete preparation",IF(F24&lt;&gt;"Cancelled","Review cancellation",IF(G24="","Save confirmation",IF(NOT(ISNUMBER(H24)),"Set effective end",IF(INT(H24)&gt;$B$4,"Check after end",IF(NOT(OR(I24="Done",I24="Not needed")),"Retest workflow",IF(J24&lt;&gt;"Done","Check statement","Confirmed")))))))))</x:f>
      </x:c>
      <x:c r="L24" s="13"/>
    </x:row>
    <x:row r="25" ht="24" customHeight="1">
      <x:c r="A25" s="13"/>
      <x:c r="B25" s="13"/>
      <x:c r="C25" s="13"/>
      <x:c r="D25" s="13"/>
      <x:c r="E25" s="13"/>
      <x:c r="F25" s="13"/>
      <x:c r="G25" s="13"/>
      <x:c r="H25" s="14"/>
      <x:c r="I25" s="13"/>
      <x:c r="J25" s="13"/>
      <x:c r="K25" s="17" t="str">
        <x:f>IF(A25="","",IF(F25="Keep","Keep",IF(NOT(AND(OR(B25="Done",B25="Not needed"),OR(C25="Done",C25="Not needed"),OR(D25="Done",D25="Not needed"),OR(E25="Done",E25="Not needed"))),"Complete preparation",IF(F25&lt;&gt;"Cancelled","Review cancellation",IF(G25="","Save confirmation",IF(NOT(ISNUMBER(H25)),"Set effective end",IF(INT(H25)&gt;$B$4,"Check after end",IF(NOT(OR(I25="Done",I25="Not needed")),"Retest workflow",IF(J25&lt;&gt;"Done","Check statement","Confirmed")))))))))</x:f>
      </x:c>
      <x:c r="L25" s="13"/>
    </x:row>
    <x:row r="26" ht="24" customHeight="1">
      <x:c r="A26" s="13"/>
      <x:c r="B26" s="13"/>
      <x:c r="C26" s="13"/>
      <x:c r="D26" s="13"/>
      <x:c r="E26" s="13"/>
      <x:c r="F26" s="13"/>
      <x:c r="G26" s="13"/>
      <x:c r="H26" s="14"/>
      <x:c r="I26" s="13"/>
      <x:c r="J26" s="13"/>
      <x:c r="K26" s="17" t="str">
        <x:f>IF(A26="","",IF(F26="Keep","Keep",IF(NOT(AND(OR(B26="Done",B26="Not needed"),OR(C26="Done",C26="Not needed"),OR(D26="Done",D26="Not needed"),OR(E26="Done",E26="Not needed"))),"Complete preparation",IF(F26&lt;&gt;"Cancelled","Review cancellation",IF(G26="","Save confirmation",IF(NOT(ISNUMBER(H26)),"Set effective end",IF(INT(H26)&gt;$B$4,"Check after end",IF(NOT(OR(I26="Done",I26="Not needed")),"Retest workflow",IF(J26&lt;&gt;"Done","Check statement","Confirmed")))))))))</x:f>
      </x:c>
      <x:c r="L26" s="13"/>
    </x:row>
    <x:row r="27" ht="24" customHeight="1">
      <x:c r="A27" s="13"/>
      <x:c r="B27" s="13"/>
      <x:c r="C27" s="13"/>
      <x:c r="D27" s="13"/>
      <x:c r="E27" s="13"/>
      <x:c r="F27" s="13"/>
      <x:c r="G27" s="13"/>
      <x:c r="H27" s="14"/>
      <x:c r="I27" s="13"/>
      <x:c r="J27" s="13"/>
      <x:c r="K27" s="17" t="str">
        <x:f>IF(A27="","",IF(F27="Keep","Keep",IF(NOT(AND(OR(B27="Done",B27="Not needed"),OR(C27="Done",C27="Not needed"),OR(D27="Done",D27="Not needed"),OR(E27="Done",E27="Not needed"))),"Complete preparation",IF(F27&lt;&gt;"Cancelled","Review cancellation",IF(G27="","Save confirmation",IF(NOT(ISNUMBER(H27)),"Set effective end",IF(INT(H27)&gt;$B$4,"Check after end",IF(NOT(OR(I27="Done",I27="Not needed")),"Retest workflow",IF(J27&lt;&gt;"Done","Check statement","Confirmed")))))))))</x:f>
      </x:c>
      <x:c r="L27" s="13"/>
    </x:row>
    <x:row r="28" ht="24" customHeight="1">
      <x:c r="A28" s="13"/>
      <x:c r="B28" s="13"/>
      <x:c r="C28" s="13"/>
      <x:c r="D28" s="13"/>
      <x:c r="E28" s="13"/>
      <x:c r="F28" s="13"/>
      <x:c r="G28" s="13"/>
      <x:c r="H28" s="14"/>
      <x:c r="I28" s="13"/>
      <x:c r="J28" s="13"/>
      <x:c r="K28" s="17" t="str">
        <x:f>IF(A28="","",IF(F28="Keep","Keep",IF(NOT(AND(OR(B28="Done",B28="Not needed"),OR(C28="Done",C28="Not needed"),OR(D28="Done",D28="Not needed"),OR(E28="Done",E28="Not needed"))),"Complete preparation",IF(F28&lt;&gt;"Cancelled","Review cancellation",IF(G28="","Save confirmation",IF(NOT(ISNUMBER(H28)),"Set effective end",IF(INT(H28)&gt;$B$4,"Check after end",IF(NOT(OR(I28="Done",I28="Not needed")),"Retest workflow",IF(J28&lt;&gt;"Done","Check statement","Confirmed")))))))))</x:f>
      </x:c>
      <x:c r="L28" s="13"/>
    </x:row>
    <x:row r="29" ht="24" customHeight="1">
      <x:c r="A29" s="13"/>
      <x:c r="B29" s="13"/>
      <x:c r="C29" s="13"/>
      <x:c r="D29" s="13"/>
      <x:c r="E29" s="13"/>
      <x:c r="F29" s="13"/>
      <x:c r="G29" s="13"/>
      <x:c r="H29" s="14"/>
      <x:c r="I29" s="13"/>
      <x:c r="J29" s="13"/>
      <x:c r="K29" s="17" t="str">
        <x:f>IF(A29="","",IF(F29="Keep","Keep",IF(NOT(AND(OR(B29="Done",B29="Not needed"),OR(C29="Done",C29="Not needed"),OR(D29="Done",D29="Not needed"),OR(E29="Done",E29="Not needed"))),"Complete preparation",IF(F29&lt;&gt;"Cancelled","Review cancellation",IF(G29="","Save confirmation",IF(NOT(ISNUMBER(H29)),"Set effective end",IF(INT(H29)&gt;$B$4,"Check after end",IF(NOT(OR(I29="Done",I29="Not needed")),"Retest workflow",IF(J29&lt;&gt;"Done","Check statement","Confirmed")))))))))</x:f>
      </x:c>
      <x:c r="L29" s="13"/>
    </x:row>
    <x:row r="30" ht="24" customHeight="1">
      <x:c r="A30" s="13"/>
      <x:c r="B30" s="13"/>
      <x:c r="C30" s="13"/>
      <x:c r="D30" s="13"/>
      <x:c r="E30" s="13"/>
      <x:c r="F30" s="13"/>
      <x:c r="G30" s="13"/>
      <x:c r="H30" s="14"/>
      <x:c r="I30" s="13"/>
      <x:c r="J30" s="13"/>
      <x:c r="K30" s="17" t="str">
        <x:f>IF(A30="","",IF(F30="Keep","Keep",IF(NOT(AND(OR(B30="Done",B30="Not needed"),OR(C30="Done",C30="Not needed"),OR(D30="Done",D30="Not needed"),OR(E30="Done",E30="Not needed"))),"Complete preparation",IF(F30&lt;&gt;"Cancelled","Review cancellation",IF(G30="","Save confirmation",IF(NOT(ISNUMBER(H30)),"Set effective end",IF(INT(H30)&gt;$B$4,"Check after end",IF(NOT(OR(I30="Done",I30="Not needed")),"Retest workflow",IF(J30&lt;&gt;"Done","Check statement","Confirmed")))))))))</x:f>
      </x:c>
      <x:c r="L30" s="13"/>
    </x:row>
    <x:row r="31" ht="24" customHeight="1">
      <x:c r="A31" s="13"/>
      <x:c r="B31" s="13"/>
      <x:c r="C31" s="13"/>
      <x:c r="D31" s="13"/>
      <x:c r="E31" s="13"/>
      <x:c r="F31" s="13"/>
      <x:c r="G31" s="13"/>
      <x:c r="H31" s="14"/>
      <x:c r="I31" s="13"/>
      <x:c r="J31" s="13"/>
      <x:c r="K31" s="17" t="str">
        <x:f>IF(A31="","",IF(F31="Keep","Keep",IF(NOT(AND(OR(B31="Done",B31="Not needed"),OR(C31="Done",C31="Not needed"),OR(D31="Done",D31="Not needed"),OR(E31="Done",E31="Not needed"))),"Complete preparation",IF(F31&lt;&gt;"Cancelled","Review cancellation",IF(G31="","Save confirmation",IF(NOT(ISNUMBER(H31)),"Set effective end",IF(INT(H31)&gt;$B$4,"Check after end",IF(NOT(OR(I31="Done",I31="Not needed")),"Retest workflow",IF(J31&lt;&gt;"Done","Check statement","Confirmed")))))))))</x:f>
      </x:c>
      <x:c r="L31" s="13"/>
    </x:row>
    <x:row r="32" ht="24" customHeight="1">
      <x:c r="A32" s="13"/>
      <x:c r="B32" s="13"/>
      <x:c r="C32" s="13"/>
      <x:c r="D32" s="13"/>
      <x:c r="E32" s="13"/>
      <x:c r="F32" s="13"/>
      <x:c r="G32" s="13"/>
      <x:c r="H32" s="14"/>
      <x:c r="I32" s="13"/>
      <x:c r="J32" s="13"/>
      <x:c r="K32" s="17" t="str">
        <x:f>IF(A32="","",IF(F32="Keep","Keep",IF(NOT(AND(OR(B32="Done",B32="Not needed"),OR(C32="Done",C32="Not needed"),OR(D32="Done",D32="Not needed"),OR(E32="Done",E32="Not needed"))),"Complete preparation",IF(F32&lt;&gt;"Cancelled","Review cancellation",IF(G32="","Save confirmation",IF(NOT(ISNUMBER(H32)),"Set effective end",IF(INT(H32)&gt;$B$4,"Check after end",IF(NOT(OR(I32="Done",I32="Not needed")),"Retest workflow",IF(J32&lt;&gt;"Done","Check statement","Confirmed")))))))))</x:f>
      </x:c>
      <x:c r="L32" s="13"/>
    </x:row>
    <x:row r="33" ht="24" customHeight="1">
      <x:c r="A33" s="13"/>
      <x:c r="B33" s="13"/>
      <x:c r="C33" s="13"/>
      <x:c r="D33" s="13"/>
      <x:c r="E33" s="13"/>
      <x:c r="F33" s="13"/>
      <x:c r="G33" s="13"/>
      <x:c r="H33" s="14"/>
      <x:c r="I33" s="13"/>
      <x:c r="J33" s="13"/>
      <x:c r="K33" s="17" t="str">
        <x:f>IF(A33="","",IF(F33="Keep","Keep",IF(NOT(AND(OR(B33="Done",B33="Not needed"),OR(C33="Done",C33="Not needed"),OR(D33="Done",D33="Not needed"),OR(E33="Done",E33="Not needed"))),"Complete preparation",IF(F33&lt;&gt;"Cancelled","Review cancellation",IF(G33="","Save confirmation",IF(NOT(ISNUMBER(H33)),"Set effective end",IF(INT(H33)&gt;$B$4,"Check after end",IF(NOT(OR(I33="Done",I33="Not needed")),"Retest workflow",IF(J33&lt;&gt;"Done","Check statement","Confirmed")))))))))</x:f>
      </x:c>
      <x:c r="L33" s="13"/>
    </x:row>
    <x:row r="34" ht="24" customHeight="1">
      <x:c r="A34" s="13"/>
      <x:c r="B34" s="13"/>
      <x:c r="C34" s="13"/>
      <x:c r="D34" s="13"/>
      <x:c r="E34" s="13"/>
      <x:c r="F34" s="13"/>
      <x:c r="G34" s="13"/>
      <x:c r="H34" s="14"/>
      <x:c r="I34" s="13"/>
      <x:c r="J34" s="13"/>
      <x:c r="K34" s="17" t="str">
        <x:f>IF(A34="","",IF(F34="Keep","Keep",IF(NOT(AND(OR(B34="Done",B34="Not needed"),OR(C34="Done",C34="Not needed"),OR(D34="Done",D34="Not needed"),OR(E34="Done",E34="Not needed"))),"Complete preparation",IF(F34&lt;&gt;"Cancelled","Review cancellation",IF(G34="","Save confirmation",IF(NOT(ISNUMBER(H34)),"Set effective end",IF(INT(H34)&gt;$B$4,"Check after end",IF(NOT(OR(I34="Done",I34="Not needed")),"Retest workflow",IF(J34&lt;&gt;"Done","Check statement","Confirmed")))))))))</x:f>
      </x:c>
      <x:c r="L34" s="13"/>
    </x:row>
    <x:row r="35" ht="24" customHeight="1">
      <x:c r="A35" s="13"/>
      <x:c r="B35" s="13"/>
      <x:c r="C35" s="13"/>
      <x:c r="D35" s="13"/>
      <x:c r="E35" s="13"/>
      <x:c r="F35" s="13"/>
      <x:c r="G35" s="13"/>
      <x:c r="H35" s="14"/>
      <x:c r="I35" s="13"/>
      <x:c r="J35" s="13"/>
      <x:c r="K35" s="17" t="str">
        <x:f>IF(A35="","",IF(F35="Keep","Keep",IF(NOT(AND(OR(B35="Done",B35="Not needed"),OR(C35="Done",C35="Not needed"),OR(D35="Done",D35="Not needed"),OR(E35="Done",E35="Not needed"))),"Complete preparation",IF(F35&lt;&gt;"Cancelled","Review cancellation",IF(G35="","Save confirmation",IF(NOT(ISNUMBER(H35)),"Set effective end",IF(INT(H35)&gt;$B$4,"Check after end",IF(NOT(OR(I35="Done",I35="Not needed")),"Retest workflow",IF(J35&lt;&gt;"Done","Check statement","Confirmed")))))))))</x:f>
      </x:c>
      <x:c r="L35" s="13"/>
    </x:row>
    <x:row r="36" ht="24" customHeight="1">
      <x:c r="A36" s="13"/>
      <x:c r="B36" s="13"/>
      <x:c r="C36" s="13"/>
      <x:c r="D36" s="13"/>
      <x:c r="E36" s="13"/>
      <x:c r="F36" s="13"/>
      <x:c r="G36" s="13"/>
      <x:c r="H36" s="14"/>
      <x:c r="I36" s="13"/>
      <x:c r="J36" s="13"/>
      <x:c r="K36" s="17" t="str">
        <x:f>IF(A36="","",IF(F36="Keep","Keep",IF(NOT(AND(OR(B36="Done",B36="Not needed"),OR(C36="Done",C36="Not needed"),OR(D36="Done",D36="Not needed"),OR(E36="Done",E36="Not needed"))),"Complete preparation",IF(F36&lt;&gt;"Cancelled","Review cancellation",IF(G36="","Save confirmation",IF(NOT(ISNUMBER(H36)),"Set effective end",IF(INT(H36)&gt;$B$4,"Check after end",IF(NOT(OR(I36="Done",I36="Not needed")),"Retest workflow",IF(J36&lt;&gt;"Done","Check statement","Confirmed")))))))))</x:f>
      </x:c>
      <x:c r="L36" s="13"/>
    </x:row>
  </x:sheetData>
  <x:conditionalFormatting sqref="K7:K36">
    <x:cfRule type="containsText" dxfId="36" priority="1" operator="containsText" text="Complete"/>
    <x:cfRule type="containsText" dxfId="37" priority="2" operator="containsText" text="Save"/>
    <x:cfRule type="containsText" dxfId="38" priority="3" operator="containsText" text="Set"/>
    <x:cfRule type="containsText" dxfId="39" priority="4" operator="containsText" text="Retest"/>
    <x:cfRule type="containsText" dxfId="40" priority="5" operator="containsText" text="Check"/>
  </x:conditionalFormatting>
  <x:dataValidations count="7">
    <x:dataValidation type="list" sqref="B7:B36">
      <x:formula1>"Pending,Done,Not needed"</x:formula1>
    </x:dataValidation>
    <x:dataValidation type="list" sqref="C7:C36">
      <x:formula1>"Pending,Done,Not needed"</x:formula1>
    </x:dataValidation>
    <x:dataValidation type="list" sqref="D7:D36">
      <x:formula1>"Pending,Done,Not needed"</x:formula1>
    </x:dataValidation>
    <x:dataValidation type="list" sqref="E7:E36">
      <x:formula1>"Pending,Done,Not needed"</x:formula1>
    </x:dataValidation>
    <x:dataValidation type="list" sqref="I7:I36">
      <x:formula1>"Pending,Done,Not needed"</x:formula1>
    </x:dataValidation>
    <x:dataValidation type="list" sqref="J7:J36">
      <x:formula1>"Pending,Done"</x:formula1>
    </x:dataValidation>
    <x:dataValidation type="list" sqref="F7:F36">
      <x:formula1>"Undecided,Keep,Cancelled"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2bbc3c8b72d4a94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5.6299991607666" hidden="0" customWidth="1"/>
    <x:col min="2" max="2" width="15.630000114440918" hidden="0" customWidth="1"/>
    <x:col min="3" max="3" width="19.3799991607666" hidden="0" customWidth="1"/>
    <x:col min="4" max="4" width="19.3799991607666" hidden="0" customWidth="1"/>
    <x:col min="5" max="5" width="14.380000114440918" hidden="0" customWidth="1"/>
    <x:col min="6" max="6" width="42.5" hidden="0" customWidth="1"/>
    <x:col min="7" max="7" width="22.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4" t="str">
        <x:v>Cash, recurring costs, and owner time</x:v>
      </x:c>
      <x:c r="B2" s="5"/>
      <x:c r="C2" s="5"/>
      <x:c r="D2" s="5"/>
      <x:c r="E2" s="5"/>
      <x:c r="F2" s="5"/>
      <x:c r="G2" s="5"/>
    </x:row>
    <x:row r="3" ht="24" customHeight="1">
      <x:c r="A3" s="2" t="str">
        <x:v>Launch cash is included in first-year cash. Do not add those totals together. Renewal uses normal terms; taxes/FX use your own estimates.</x:v>
      </x:c>
      <x:c r="B3" s="2"/>
      <x:c r="C3" s="2"/>
      <x:c r="D3" s="2"/>
      <x:c r="E3" s="2"/>
      <x:c r="F3" s="2"/>
      <x:c r="G3" s="2"/>
    </x:row>
    <x:row r="4" ht="24" customHeight="1">
      <x:c r="A4" s="2" t="str">
        <x:v>Currency</x:v>
      </x:c>
      <x:c r="B4" s="6" t="str">
        <x:v>CAD</x:v>
      </x:c>
      <x:c r="C4" s="2"/>
      <x:c r="D4" s="2"/>
      <x:c r="E4" s="2"/>
      <x:c r="F4" s="2"/>
      <x:c r="G4" s="2"/>
    </x:row>
    <x:row r="5" ht="24" customHeight="1">
      <x:c r="A5" s="7" t="str">
        <x:v>Fictional examples. Use one currency throughout. The selector does not convert values or calculate tax.</x:v>
      </x:c>
      <x:c r="B5" s="2"/>
      <x:c r="C5" s="2"/>
      <x:c r="D5" s="2"/>
      <x:c r="E5" s="2"/>
      <x:c r="F5" s="2"/>
      <x:c r="G5" s="2"/>
    </x:row>
    <x:row r="6" ht="38" customHeight="1">
      <x:c r="A6" s="11" t="str">
        <x:v>Item</x:v>
      </x:c>
      <x:c r="B6" s="11" t="str">
        <x:v>Cash at launch</x:v>
      </x:c>
      <x:c r="C6" s="11" t="str">
        <x:v>First 12 months cash</x:v>
      </x:c>
      <x:c r="D6" s="11" t="str">
        <x:v>Ongoing annual cost</x:v>
      </x:c>
      <x:c r="E6" s="11" t="str">
        <x:v>Setup hours</x:v>
      </x:c>
      <x:c r="F6" s="11" t="str">
        <x:v>Quote / assumption</x:v>
      </x:c>
      <x:c r="G6" s="11" t="str">
        <x:v>Input status</x:v>
      </x:c>
    </x:row>
    <x:row r="7" ht="44" customHeight="1">
      <x:c r="A7" s="13" t="str">
        <x:v>Sample domain</x:v>
      </x:c>
      <x:c r="B7" s="16" t="n">
        <x:v>20</x:v>
      </x:c>
      <x:c r="C7" s="16" t="n">
        <x:v>20</x:v>
      </x:c>
      <x:c r="D7" s="16" t="n">
        <x:v>25</x:v>
      </x:c>
      <x:c r="E7" s="16" t="n">
        <x:v>1</x:v>
      </x:c>
      <x:c r="F7" s="13" t="str">
        <x:v>Fictional numbers; replace with a dated quote</x:v>
      </x:c>
      <x:c r="G7" s="17" t="str">
        <x:f>IF(A7="",IF(COUNTA(B7:F7)&gt;0,"Name item",""),IF(AND(ISNUMBER(B7),ISNUMBER(C7),C7&lt;B7),"Check first-year cash",IF(OR(COUNT(B7:D7)&lt;3,MIN(B7:D7)&lt;0),"Check cash inputs",IF(NOT(ISNUMBER(E7)),"Set owner hours",IF(E7&lt;0,"Check owner hours","Entered")))))</x:f>
        <x:v>Entered</x:v>
      </x:c>
    </x:row>
    <x:row r="8" ht="44" customHeight="1">
      <x:c r="A8" s="13" t="str">
        <x:v>Sample migration</x:v>
      </x:c>
      <x:c r="B8" s="16" t="n">
        <x:v>150</x:v>
      </x:c>
      <x:c r="C8" s="16" t="n">
        <x:v>150</x:v>
      </x:c>
      <x:c r="D8" s="16" t="n">
        <x:v>0</x:v>
      </x:c>
      <x:c r="E8" s="16" t="n">
        <x:v>3</x:v>
      </x:c>
      <x:c r="F8" s="13" t="str">
        <x:v>One-time cash only; fictional example</x:v>
      </x:c>
      <x:c r="G8" s="17" t="str">
        <x:f>IF(A8="",IF(COUNTA(B8:F8)&gt;0,"Name item",""),IF(AND(ISNUMBER(B8),ISNUMBER(C8),C8&lt;B8),"Check first-year cash",IF(OR(COUNT(B8:D8)&lt;3,MIN(B8:D8)&lt;0),"Check cash inputs",IF(NOT(ISNUMBER(E8)),"Set owner hours",IF(E8&lt;0,"Check owner hours","Entered")))))</x:f>
        <x:v>Entered</x:v>
      </x:c>
    </x:row>
    <x:row r="9" ht="24" customHeight="1">
      <x:c r="A9" s="13"/>
      <x:c r="B9" s="16"/>
      <x:c r="C9" s="16"/>
      <x:c r="D9" s="16"/>
      <x:c r="E9" s="16"/>
      <x:c r="F9" s="13"/>
      <x:c r="G9" s="17" t="str">
        <x:f>IF(A9="",IF(COUNTA(B9:F9)&gt;0,"Name item",""),IF(AND(ISNUMBER(B9),ISNUMBER(C9),C9&lt;B9),"Check first-year cash",IF(OR(COUNT(B9:D9)&lt;3,MIN(B9:D9)&lt;0),"Check cash inputs",IF(NOT(ISNUMBER(E9)),"Set owner hours",IF(E9&lt;0,"Check owner hours","Entered")))))</x:f>
      </x:c>
    </x:row>
    <x:row r="10" ht="24" customHeight="1">
      <x:c r="A10" s="13"/>
      <x:c r="B10" s="16"/>
      <x:c r="C10" s="16"/>
      <x:c r="D10" s="16"/>
      <x:c r="E10" s="16"/>
      <x:c r="F10" s="13"/>
      <x:c r="G10" s="17" t="str">
        <x:f>IF(A10="",IF(COUNTA(B10:F10)&gt;0,"Name item",""),IF(AND(ISNUMBER(B10),ISNUMBER(C10),C10&lt;B10),"Check first-year cash",IF(OR(COUNT(B10:D10)&lt;3,MIN(B10:D10)&lt;0),"Check cash inputs",IF(NOT(ISNUMBER(E10)),"Set owner hours",IF(E10&lt;0,"Check owner hours","Entered")))))</x:f>
      </x:c>
    </x:row>
    <x:row r="11" ht="24" customHeight="1">
      <x:c r="A11" s="13"/>
      <x:c r="B11" s="16"/>
      <x:c r="C11" s="16"/>
      <x:c r="D11" s="16"/>
      <x:c r="E11" s="16"/>
      <x:c r="F11" s="13"/>
      <x:c r="G11" s="17" t="str">
        <x:f>IF(A11="",IF(COUNTA(B11:F11)&gt;0,"Name item",""),IF(AND(ISNUMBER(B11),ISNUMBER(C11),C11&lt;B11),"Check first-year cash",IF(OR(COUNT(B11:D11)&lt;3,MIN(B11:D11)&lt;0),"Check cash inputs",IF(NOT(ISNUMBER(E11)),"Set owner hours",IF(E11&lt;0,"Check owner hours","Entered")))))</x:f>
      </x:c>
    </x:row>
    <x:row r="12" ht="24" customHeight="1">
      <x:c r="A12" s="13"/>
      <x:c r="B12" s="16"/>
      <x:c r="C12" s="16"/>
      <x:c r="D12" s="16"/>
      <x:c r="E12" s="16"/>
      <x:c r="F12" s="13"/>
      <x:c r="G12" s="17" t="str">
        <x:f>IF(A12="",IF(COUNTA(B12:F12)&gt;0,"Name item",""),IF(AND(ISNUMBER(B12),ISNUMBER(C12),C12&lt;B12),"Check first-year cash",IF(OR(COUNT(B12:D12)&lt;3,MIN(B12:D12)&lt;0),"Check cash inputs",IF(NOT(ISNUMBER(E12)),"Set owner hours",IF(E12&lt;0,"Check owner hours","Entered")))))</x:f>
      </x:c>
    </x:row>
    <x:row r="13" ht="24" customHeight="1">
      <x:c r="A13" s="13"/>
      <x:c r="B13" s="16"/>
      <x:c r="C13" s="16"/>
      <x:c r="D13" s="16"/>
      <x:c r="E13" s="16"/>
      <x:c r="F13" s="13"/>
      <x:c r="G13" s="17" t="str">
        <x:f>IF(A13="",IF(COUNTA(B13:F13)&gt;0,"Name item",""),IF(AND(ISNUMBER(B13),ISNUMBER(C13),C13&lt;B13),"Check first-year cash",IF(OR(COUNT(B13:D13)&lt;3,MIN(B13:D13)&lt;0),"Check cash inputs",IF(NOT(ISNUMBER(E13)),"Set owner hours",IF(E13&lt;0,"Check owner hours","Entered")))))</x:f>
      </x:c>
    </x:row>
    <x:row r="14" ht="24" customHeight="1">
      <x:c r="A14" s="13"/>
      <x:c r="B14" s="16"/>
      <x:c r="C14" s="16"/>
      <x:c r="D14" s="16"/>
      <x:c r="E14" s="16"/>
      <x:c r="F14" s="13"/>
      <x:c r="G14" s="17" t="str">
        <x:f>IF(A14="",IF(COUNTA(B14:F14)&gt;0,"Name item",""),IF(AND(ISNUMBER(B14),ISNUMBER(C14),C14&lt;B14),"Check first-year cash",IF(OR(COUNT(B14:D14)&lt;3,MIN(B14:D14)&lt;0),"Check cash inputs",IF(NOT(ISNUMBER(E14)),"Set owner hours",IF(E14&lt;0,"Check owner hours","Entered")))))</x:f>
      </x:c>
    </x:row>
    <x:row r="15" ht="24" customHeight="1">
      <x:c r="A15" s="13"/>
      <x:c r="B15" s="16"/>
      <x:c r="C15" s="16"/>
      <x:c r="D15" s="16"/>
      <x:c r="E15" s="16"/>
      <x:c r="F15" s="13"/>
      <x:c r="G15" s="17" t="str">
        <x:f>IF(A15="",IF(COUNTA(B15:F15)&gt;0,"Name item",""),IF(AND(ISNUMBER(B15),ISNUMBER(C15),C15&lt;B15),"Check first-year cash",IF(OR(COUNT(B15:D15)&lt;3,MIN(B15:D15)&lt;0),"Check cash inputs",IF(NOT(ISNUMBER(E15)),"Set owner hours",IF(E15&lt;0,"Check owner hours","Entered")))))</x:f>
      </x:c>
    </x:row>
    <x:row r="16" ht="24" customHeight="1">
      <x:c r="A16" s="13"/>
      <x:c r="B16" s="16"/>
      <x:c r="C16" s="16"/>
      <x:c r="D16" s="16"/>
      <x:c r="E16" s="16"/>
      <x:c r="F16" s="13"/>
      <x:c r="G16" s="17" t="str">
        <x:f>IF(A16="",IF(COUNTA(B16:F16)&gt;0,"Name item",""),IF(AND(ISNUMBER(B16),ISNUMBER(C16),C16&lt;B16),"Check first-year cash",IF(OR(COUNT(B16:D16)&lt;3,MIN(B16:D16)&lt;0),"Check cash inputs",IF(NOT(ISNUMBER(E16)),"Set owner hours",IF(E16&lt;0,"Check owner hours","Entered")))))</x:f>
      </x:c>
    </x:row>
    <x:row r="17" ht="24" customHeight="1">
      <x:c r="A17" s="13"/>
      <x:c r="B17" s="16"/>
      <x:c r="C17" s="16"/>
      <x:c r="D17" s="16"/>
      <x:c r="E17" s="16"/>
      <x:c r="F17" s="13"/>
      <x:c r="G17" s="17" t="str">
        <x:f>IF(A17="",IF(COUNTA(B17:F17)&gt;0,"Name item",""),IF(AND(ISNUMBER(B17),ISNUMBER(C17),C17&lt;B17),"Check first-year cash",IF(OR(COUNT(B17:D17)&lt;3,MIN(B17:D17)&lt;0),"Check cash inputs",IF(NOT(ISNUMBER(E17)),"Set owner hours",IF(E17&lt;0,"Check owner hours","Entered")))))</x:f>
      </x:c>
    </x:row>
    <x:row r="18" ht="24" customHeight="1">
      <x:c r="A18" s="13"/>
      <x:c r="B18" s="16"/>
      <x:c r="C18" s="16"/>
      <x:c r="D18" s="16"/>
      <x:c r="E18" s="16"/>
      <x:c r="F18" s="13"/>
      <x:c r="G18" s="17" t="str">
        <x:f>IF(A18="",IF(COUNTA(B18:F18)&gt;0,"Name item",""),IF(AND(ISNUMBER(B18),ISNUMBER(C18),C18&lt;B18),"Check first-year cash",IF(OR(COUNT(B18:D18)&lt;3,MIN(B18:D18)&lt;0),"Check cash inputs",IF(NOT(ISNUMBER(E18)),"Set owner hours",IF(E18&lt;0,"Check owner hours","Entered")))))</x:f>
      </x:c>
    </x:row>
    <x:row r="19" ht="24" customHeight="1">
      <x:c r="A19" s="13"/>
      <x:c r="B19" s="16"/>
      <x:c r="C19" s="16"/>
      <x:c r="D19" s="16"/>
      <x:c r="E19" s="16"/>
      <x:c r="F19" s="13"/>
      <x:c r="G19" s="17" t="str">
        <x:f>IF(A19="",IF(COUNTA(B19:F19)&gt;0,"Name item",""),IF(AND(ISNUMBER(B19),ISNUMBER(C19),C19&lt;B19),"Check first-year cash",IF(OR(COUNT(B19:D19)&lt;3,MIN(B19:D19)&lt;0),"Check cash inputs",IF(NOT(ISNUMBER(E19)),"Set owner hours",IF(E19&lt;0,"Check owner hours","Entered")))))</x:f>
      </x:c>
    </x:row>
    <x:row r="20" ht="24" customHeight="1">
      <x:c r="A20" s="13"/>
      <x:c r="B20" s="16"/>
      <x:c r="C20" s="16"/>
      <x:c r="D20" s="16"/>
      <x:c r="E20" s="16"/>
      <x:c r="F20" s="13"/>
      <x:c r="G20" s="17" t="str">
        <x:f>IF(A20="",IF(COUNTA(B20:F20)&gt;0,"Name item",""),IF(AND(ISNUMBER(B20),ISNUMBER(C20),C20&lt;B20),"Check first-year cash",IF(OR(COUNT(B20:D20)&lt;3,MIN(B20:D20)&lt;0),"Check cash inputs",IF(NOT(ISNUMBER(E20)),"Set owner hours",IF(E20&lt;0,"Check owner hours","Entered")))))</x:f>
      </x:c>
    </x:row>
    <x:row r="21" ht="24" customHeight="1">
      <x:c r="A21" s="13"/>
      <x:c r="B21" s="16"/>
      <x:c r="C21" s="16"/>
      <x:c r="D21" s="16"/>
      <x:c r="E21" s="16"/>
      <x:c r="F21" s="13"/>
      <x:c r="G21" s="17" t="str">
        <x:f>IF(A21="",IF(COUNTA(B21:F21)&gt;0,"Name item",""),IF(AND(ISNUMBER(B21),ISNUMBER(C21),C21&lt;B21),"Check first-year cash",IF(OR(COUNT(B21:D21)&lt;3,MIN(B21:D21)&lt;0),"Check cash inputs",IF(NOT(ISNUMBER(E21)),"Set owner hours",IF(E21&lt;0,"Check owner hours","Entered")))))</x:f>
      </x:c>
    </x:row>
    <x:row r="22" ht="24" customHeight="1">
      <x:c r="A22" s="13"/>
      <x:c r="B22" s="16"/>
      <x:c r="C22" s="16"/>
      <x:c r="D22" s="16"/>
      <x:c r="E22" s="16"/>
      <x:c r="F22" s="13"/>
      <x:c r="G22" s="17" t="str">
        <x:f>IF(A22="",IF(COUNTA(B22:F22)&gt;0,"Name item",""),IF(AND(ISNUMBER(B22),ISNUMBER(C22),C22&lt;B22),"Check first-year cash",IF(OR(COUNT(B22:D22)&lt;3,MIN(B22:D22)&lt;0),"Check cash inputs",IF(NOT(ISNUMBER(E22)),"Set owner hours",IF(E22&lt;0,"Check owner hours","Entered")))))</x:f>
      </x:c>
    </x:row>
    <x:row r="23" ht="24" customHeight="1">
      <x:c r="A23" s="13"/>
      <x:c r="B23" s="16"/>
      <x:c r="C23" s="16"/>
      <x:c r="D23" s="16"/>
      <x:c r="E23" s="16"/>
      <x:c r="F23" s="13"/>
      <x:c r="G23" s="17" t="str">
        <x:f>IF(A23="",IF(COUNTA(B23:F23)&gt;0,"Name item",""),IF(AND(ISNUMBER(B23),ISNUMBER(C23),C23&lt;B23),"Check first-year cash",IF(OR(COUNT(B23:D23)&lt;3,MIN(B23:D23)&lt;0),"Check cash inputs",IF(NOT(ISNUMBER(E23)),"Set owner hours",IF(E23&lt;0,"Check owner hours","Entered")))))</x:f>
      </x:c>
    </x:row>
    <x:row r="24" ht="24" customHeight="1">
      <x:c r="A24" s="13"/>
      <x:c r="B24" s="16"/>
      <x:c r="C24" s="16"/>
      <x:c r="D24" s="16"/>
      <x:c r="E24" s="16"/>
      <x:c r="F24" s="13"/>
      <x:c r="G24" s="17" t="str">
        <x:f>IF(A24="",IF(COUNTA(B24:F24)&gt;0,"Name item",""),IF(AND(ISNUMBER(B24),ISNUMBER(C24),C24&lt;B24),"Check first-year cash",IF(OR(COUNT(B24:D24)&lt;3,MIN(B24:D24)&lt;0),"Check cash inputs",IF(NOT(ISNUMBER(E24)),"Set owner hours",IF(E24&lt;0,"Check owner hours","Entered")))))</x:f>
      </x:c>
    </x:row>
    <x:row r="25" ht="24" customHeight="1">
      <x:c r="A25" s="13"/>
      <x:c r="B25" s="16"/>
      <x:c r="C25" s="16"/>
      <x:c r="D25" s="16"/>
      <x:c r="E25" s="16"/>
      <x:c r="F25" s="13"/>
      <x:c r="G25" s="17" t="str">
        <x:f>IF(A25="",IF(COUNTA(B25:F25)&gt;0,"Name item",""),IF(AND(ISNUMBER(B25),ISNUMBER(C25),C25&lt;B25),"Check first-year cash",IF(OR(COUNT(B25:D25)&lt;3,MIN(B25:D25)&lt;0),"Check cash inputs",IF(NOT(ISNUMBER(E25)),"Set owner hours",IF(E25&lt;0,"Check owner hours","Entered")))))</x:f>
      </x:c>
    </x:row>
    <x:row r="26" ht="24" customHeight="1">
      <x:c r="A26" s="13"/>
      <x:c r="B26" s="16"/>
      <x:c r="C26" s="16"/>
      <x:c r="D26" s="16"/>
      <x:c r="E26" s="16"/>
      <x:c r="F26" s="13"/>
      <x:c r="G26" s="17" t="str">
        <x:f>IF(A26="",IF(COUNTA(B26:F26)&gt;0,"Name item",""),IF(AND(ISNUMBER(B26),ISNUMBER(C26),C26&lt;B26),"Check first-year cash",IF(OR(COUNT(B26:D26)&lt;3,MIN(B26:D26)&lt;0),"Check cash inputs",IF(NOT(ISNUMBER(E26)),"Set owner hours",IF(E26&lt;0,"Check owner hours","Entered")))))</x:f>
      </x:c>
    </x:row>
    <x:row r="28">
      <x:c r="A28" s="21" t="str">
        <x:v>Totals</x:v>
      </x:c>
      <x:c r="B28" s="22" t="n">
        <x:f>IF(COUNTIF($G$7:$G$26,"Name item")&gt;0,"Name item",IF(COUNTA($A$7:$A$26)=0,"Add items",IF(COUNT(B$7:B$26)&lt;&gt;COUNTA($A$7:$A$26),"Missing inputs",IF(MIN(B$7:B$26)&lt;0,"Check inputs",SUM(B$7:B$26)))))</x:f>
        <x:v>170</x:v>
      </x:c>
      <x:c r="C28" s="22" t="n">
        <x:f>IF(COUNTIF($G$7:$G$26,"Check first-year cash")&gt;0,"Check inputs",IF(COUNTIF($G$7:$G$26,"Name item")&gt;0,"Name item",IF(COUNTA($A$7:$A$26)=0,"Add items",IF(COUNT(C7:C26)&lt;&gt;COUNTA($A$7:$A$26),"Missing inputs",IF(MIN(C7:C26)&lt;0,"Check inputs",SUM(C7:C26))))))</x:f>
        <x:v>170</x:v>
      </x:c>
      <x:c r="D28" s="22" t="n">
        <x:f>IF(COUNTIF($G$7:$G$26,"Name item")&gt;0,"Name item",IF(COUNTA($A$7:$A$26)=0,"Add items",IF(COUNT(D$7:D$26)&lt;&gt;COUNTA($A$7:$A$26),"Missing inputs",IF(MIN(D$7:D$26)&lt;0,"Check inputs",SUM(D$7:D$26)))))</x:f>
        <x:v>25</x:v>
      </x:c>
      <x:c r="E28" s="23" t="n">
        <x:f>IF(COUNTIF($G$7:$G$26,"Name item")&gt;0,"Name item",IF(COUNTA($A$7:$A$26)=0,"Add items",IF(COUNT(E$7:E$26)&lt;&gt;COUNTA($A$7:$A$26),"Missing inputs",IF(MIN(E$7:E$26)&lt;0,"Check inputs",SUM(E$7:E$26)))))</x:f>
        <x:v>4</x:v>
      </x:c>
      <x:c r="F28" s="21"/>
      <x:c r="G28" s="21"/>
    </x:row>
    <x:row r="30">
      <x:c r="A30" t="str">
        <x:v>Hourly time value</x:v>
      </x:c>
      <x:c r="B30" s="26"/>
    </x:row>
    <x:row r="31">
      <x:c r="A31" t="str">
        <x:v>Valued owner time</x:v>
      </x:c>
      <x:c r="B31" s="27" t="str">
        <x:f>IF(OR(NOT(ISNUMBER(B30)),NOT(ISNUMBER(E28))),"Not entered",IF(B30&lt;0,"Check hourly value",B30*E28))</x:f>
        <x:v>Not entered</x:v>
      </x:c>
    </x:row>
    <x:row r="33">
      <x:c r="A33" t="str">
        <x:v>Valued time is separate from cash. Enter a deliberate zero for genuinely free items; leave unknown renewal costs blank.</x:v>
      </x:c>
    </x:row>
  </x:sheetData>
  <x:conditionalFormatting sqref="G7:G26">
    <x:cfRule type="containsText" dxfId="41" priority="1" operator="containsText" text="Name"/>
    <x:cfRule type="containsText" dxfId="42" priority="2" operator="containsText" text="Check"/>
    <x:cfRule type="containsText" dxfId="43" priority="3" operator="containsText" text="Set"/>
  </x:conditionalFormatting>
  <x:dataValidations count="5">
    <x:dataValidation type="list" sqref="B4">
      <x:formula1>"CAD,USD"</x:formula1>
    </x:dataValidation>
    <x:dataValidation type="decimal" operator="greaterThanOrEqual" sqref="B7:B26">
      <x:formula1>0</x:formula1>
    </x:dataValidation>
    <x:dataValidation type="decimal" operator="greaterThanOrEqual" sqref="C7:C26">
      <x:formula1>0</x:formula1>
    </x:dataValidation>
    <x:dataValidation type="decimal" operator="greaterThanOrEqual" sqref="D7:D26">
      <x:formula1>0</x:formula1>
    </x:dataValidation>
    <x:dataValidation type="decimal" operator="greaterThanOrEqual" sqref="E7:E2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5c29f0c3f4a4520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.6299991607666" hidden="0" customWidth="1"/>
    <x:col min="2" max="2" width="20.6299991607666" hidden="0" customWidth="1"/>
    <x:col min="3" max="3" width="78.12999725341797" hidden="0" customWidth="1"/>
  </x:cols>
  <x:sheetData>
    <x:row r="1" ht="27" customHeight="1">
      <x:c r="A1" s="2"/>
      <x:c r="B1" s="2"/>
      <x:c r="C1" s="2"/>
    </x:row>
    <x:row r="2" ht="27" customHeight="1">
      <x:c r="A2" s="3" t="str">
        <x:v>Lifetime deal comparison</x:v>
      </x:c>
      <x:c r="B2" s="2"/>
      <x:c r="C2" s="2"/>
    </x:row>
    <x:row r="3" ht="27" customHeight="1">
      <x:c r="A3" s="2" t="str">
        <x:v>Fictional example. Replace every input with your own costs; no provider price is implied.</x:v>
      </x:c>
      <x:c r="B3" s="2"/>
      <x:c r="C3" s="2"/>
    </x:row>
    <x:row r="4" ht="27" customHeight="1">
      <x:c r="A4" s="2" t="str">
        <x:v>Currency</x:v>
      </x:c>
      <x:c r="B4" s="2" t="str">
        <x:v>CAD</x:v>
      </x:c>
      <x:c r="C4" s="2"/>
    </x:row>
    <x:row r="5" ht="27" customHeight="1">
      <x:c r="A5" s="2" t="str">
        <x:v>Fictional examples. Use one currency throughout. The selector does not convert values or calculate tax.</x:v>
      </x:c>
      <x:c r="B5" s="2"/>
      <x:c r="C5" s="2"/>
    </x:row>
    <x:row r="6" ht="27" customHeight="1">
      <x:c r="A6" s="9" t="str">
        <x:v>Input</x:v>
      </x:c>
      <x:c r="B6" s="9" t="str">
        <x:v>Amount / date</x:v>
      </x:c>
      <x:c r="C6" s="9" t="str">
        <x:v>Meaning</x:v>
      </x:c>
    </x:row>
    <x:row r="7" ht="27" customHeight="1">
      <x:c r="A7" s="2" t="str">
        <x:v>Deal payment</x:v>
      </x:c>
      <x:c r="B7" s="30" t="n">
        <x:v>750</x:v>
      </x:c>
      <x:c r="C7" s="2" t="str">
        <x:v>Actual payable total, including relevant fees/tax in the selected currency</x:v>
      </x:c>
    </x:row>
    <x:row r="8" ht="27" customHeight="1">
      <x:c r="A8" s="2" t="str">
        <x:v>Migration cash</x:v>
      </x:c>
      <x:c r="B8" s="30" t="n">
        <x:v>150</x:v>
      </x:c>
      <x:c r="C8" s="2" t="str">
        <x:v>Other one-time cash needed to switch</x:v>
      </x:c>
    </x:row>
    <x:row r="9" ht="27" customHeight="1">
      <x:c r="A9" s="2" t="str">
        <x:v>Overlap cash</x:v>
      </x:c>
      <x:c r="B9" s="30" t="n">
        <x:v>60</x:v>
      </x:c>
      <x:c r="C9" s="2" t="str">
        <x:v>Additional old-service payments during the transition; exclude sunk prepaid amounts</x:v>
      </x:c>
    </x:row>
    <x:row r="10" ht="27" customHeight="1">
      <x:c r="A10" s="2" t="str">
        <x:v>Old monthly bill removed</x:v>
      </x:c>
      <x:c r="B10" s="30" t="n">
        <x:v>35</x:v>
      </x:c>
      <x:c r="C10" s="2" t="str">
        <x:v>Only the recurring amount you will actually stop paying</x:v>
      </x:c>
    </x:row>
    <x:row r="11" ht="27" customHeight="1">
      <x:c r="A11" s="2" t="str">
        <x:v>New monthly costs</x:v>
      </x:c>
      <x:c r="B11" s="30" t="n">
        <x:v>5</x:v>
      </x:c>
      <x:c r="C11" s="2" t="str">
        <x:v>Necessary recurring add-ons and external services</x:v>
      </x:c>
    </x:row>
    <x:row r="12" ht="27" customHeight="1">
      <x:c r="A12" s="2" t="str">
        <x:v>Owner hours</x:v>
      </x:c>
      <x:c r="B12" s="31" t="n">
        <x:v>4</x:v>
      </x:c>
      <x:c r="C12" s="2" t="str">
        <x:v>Optional; keep time separate from cash</x:v>
      </x:c>
    </x:row>
    <x:row r="13" ht="27" customHeight="1">
      <x:c r="A13" s="2" t="str">
        <x:v>Hourly time value</x:v>
      </x:c>
      <x:c r="B13" s="31"/>
      <x:c r="C13" s="2" t="str">
        <x:v>Optional; a blank is unknown, an entered zero is a deliberate assumption</x:v>
      </x:c>
    </x:row>
    <x:row r="14" ht="27" customHeight="1">
      <x:c r="A14" s="2" t="str">
        <x:v>Saving starts</x:v>
      </x:c>
      <x:c r="B14" s="6" t="n">
        <x:v>46310.5</x:v>
      </x:c>
      <x:c r="C14" s="2" t="str">
        <x:v>Break-even months are measured from when the old recurring bill actually stops</x:v>
      </x:c>
    </x:row>
    <x:row r="15" ht="27" customHeight="1">
      <x:c r="A15" s="2" t="str">
        <x:v>Refund deadline</x:v>
      </x:c>
      <x:c r="B15" s="6" t="n">
        <x:v>46313.5</x:v>
      </x:c>
      <x:c r="C15" s="2" t="str">
        <x:v>Check the specific offer; set a separate calendar reminder before this date</x:v>
      </x:c>
    </x:row>
    <x:row r="16" ht="27" customHeight="1">
      <x:c r="A16" s="2"/>
      <x:c r="B16" s="2"/>
      <x:c r="C16" s="2"/>
    </x:row>
    <x:row r="17" ht="27" customHeight="1">
      <x:c r="A17" s="2"/>
      <x:c r="B17" s="2"/>
      <x:c r="C17" s="2"/>
    </x:row>
    <x:row r="18" ht="27" customHeight="1">
      <x:c r="A18" s="2" t="str">
        <x:v>Upfront switch cost</x:v>
      </x:c>
      <x:c r="B18" s="32" t="n">
        <x:f>IF(COUNT(B7:B9)&lt;3,"Missing inputs",IF(MIN(B7:B9)&lt;0,"Check inputs",SUM(B7:B9)))</x:f>
        <x:v>960</x:v>
      </x:c>
      <x:c r="C18" s="2" t="str">
        <x:v>Includes deal, migration cash, and temporary overlap.</x:v>
      </x:c>
    </x:row>
    <x:row r="19" ht="27" customHeight="1">
      <x:c r="A19" s="2" t="str">
        <x:v>Monthly saving</x:v>
      </x:c>
      <x:c r="B19" s="32" t="n">
        <x:f>IF(COUNT(B10:B11)&lt;2,"Missing inputs",IF(MIN(B10:B11)&lt;0,"Check inputs",B10-B11))</x:f>
        <x:v>30</x:v>
      </x:c>
      <x:c r="C19" s="2" t="str">
        <x:v>Not a saving if the old subscription stays active.</x:v>
      </x:c>
    </x:row>
    <x:row r="20" ht="27" customHeight="1">
      <x:c r="A20" s="2" t="str">
        <x:v>Break-even months</x:v>
      </x:c>
      <x:c r="B20" s="32" t="n">
        <x:f>IF(OR(NOT(ISNUMBER(B18)),NOT(ISNUMBER(B19))),"Missing inputs",IF(B19&lt;=0,"No break-even",B18/B19))</x:f>
        <x:v>32</x:v>
      </x:c>
      <x:c r="C20" s="2" t="str">
        <x:v>Excludes optional valued owner time; assumes steady recurring costs.</x:v>
      </x:c>
    </x:row>
    <x:row r="21" ht="27" customHeight="1">
      <x:c r="A21" s="2" t="str">
        <x:v>Valued owner time</x:v>
      </x:c>
      <x:c r="B21" s="32" t="str">
        <x:f>IF(COUNT(B12:B13)&lt;2,"Not entered",IF(MIN(B12:B13)&lt;0,"Check inputs",B12*B13))</x:f>
        <x:v>Not entered</x:v>
      </x:c>
      <x:c r="C21" s="2" t="str">
        <x:v>Separate from cash and break-even.</x:v>
      </x:c>
    </x:row>
    <x:row r="22" ht="27" customHeight="1">
      <x:c r="A22" s="2"/>
      <x:c r="B22" s="2"/>
      <x:c r="C22" s="2"/>
    </x:row>
    <x:row r="23" ht="27" customHeight="1">
      <x:c r="A23" s="2" t="str">
        <x:v>Decision checks</x:v>
      </x:c>
      <x:c r="B23" s="2"/>
      <x:c r="C23" s="2" t="str">
        <x:v>Test the task, verify plan limits, open an export, and record the actual refund terms.</x:v>
      </x:c>
    </x:row>
    <x:row r="24" ht="27" customHeight="1">
      <x:c r="A24" s="2" t="str">
        <x:v>Offer / terms source</x:v>
      </x:c>
      <x:c r="B24" s="2"/>
      <x:c r="C24" s="2" t="str">
        <x:v>Paste the exact offer and terms links here before buying.</x:v>
      </x:c>
    </x:row>
    <x:row r="25" ht="27" customHeight="1">
      <x:c r="A25" s="2"/>
      <x:c r="B25" s="2"/>
      <x:c r="C25" s="2"/>
    </x:row>
  </x:sheetData>
  <x:dataValidations count="2">
    <x:dataValidation type="list" sqref="B4">
      <x:formula1>"CAD,USD"</x:formula1>
    </x:dataValidation>
    <x:dataValidation type="decimal" operator="greaterThanOrEqual" sqref="B7:B13">
      <x:formula1>0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.5" hidden="0" customWidth="1"/>
    <x:col min="2" max="2" width="20.6299991607666" hidden="0" customWidth="1"/>
    <x:col min="3" max="3" width="75" hidden="0" customWidth="1"/>
  </x:cols>
  <x:sheetData>
    <x:row r="1" ht="27" customHeight="1">
      <x:c r="A1" s="2"/>
      <x:c r="B1" s="2"/>
      <x:c r="C1" s="2"/>
    </x:row>
    <x:row r="2" ht="27" customHeight="1">
      <x:c r="A2" s="3" t="str">
        <x:v>Is a paid upgrade doing useful work?</x:v>
      </x:c>
      <x:c r="B2" s="2"/>
      <x:c r="C2" s="2"/>
    </x:row>
    <x:row r="3" ht="27" customHeight="1">
      <x:c r="A3" s="2" t="str">
        <x:v>Fictional example. Use observed trial results where possible; estimates are not guaranteed savings.</x:v>
      </x:c>
      <x:c r="B3" s="2"/>
      <x:c r="C3" s="2"/>
    </x:row>
    <x:row r="4" ht="27" customHeight="1">
      <x:c r="A4" s="2" t="str">
        <x:v>Currency</x:v>
      </x:c>
      <x:c r="B4" s="2" t="str">
        <x:v>CAD</x:v>
      </x:c>
      <x:c r="C4" s="2"/>
    </x:row>
    <x:row r="5" ht="27" customHeight="1">
      <x:c r="A5" s="2" t="str">
        <x:v>Fictional examples. Use one currency throughout. The selector does not convert values or calculate tax.</x:v>
      </x:c>
      <x:c r="B5" s="2"/>
      <x:c r="C5" s="2"/>
    </x:row>
    <x:row r="6" ht="27" customHeight="1">
      <x:c r="A6" s="9" t="str">
        <x:v>Input</x:v>
      </x:c>
      <x:c r="B6" s="9" t="str">
        <x:v>Amount / hours</x:v>
      </x:c>
      <x:c r="C6" s="9" t="str">
        <x:v>Basis</x:v>
      </x:c>
    </x:row>
    <x:row r="7" ht="27" customHeight="1">
      <x:c r="A7" s="2" t="str">
        <x:v>New recurring monthly cost</x:v>
      </x:c>
      <x:c r="B7" s="30" t="n">
        <x:v>20</x:v>
      </x:c>
      <x:c r="C7" s="2" t="str">
        <x:v>Include mandatory add-ons, usage, and payable tax/FX in one currency</x:v>
      </x:c>
    </x:row>
    <x:row r="8" ht="27" customHeight="1">
      <x:c r="A8" s="2" t="str">
        <x:v>Old monthly bill removed</x:v>
      </x:c>
      <x:c r="B8" s="30" t="n">
        <x:v>0</x:v>
      </x:c>
      <x:c r="C8" s="2" t="str">
        <x:v>Enter zero if no existing bill will actually stop</x:v>
      </x:c>
    </x:row>
    <x:row r="9" ht="27" customHeight="1">
      <x:c r="A9" s="2" t="str">
        <x:v>Current monthly admin hours</x:v>
      </x:c>
      <x:c r="B9" s="30" t="n">
        <x:v>4</x:v>
      </x:c>
      <x:c r="C9" s="2" t="str">
        <x:v>Observe the same tasks and monthly workload</x:v>
      </x:c>
    </x:row>
    <x:row r="10" ht="27" customHeight="1">
      <x:c r="A10" s="2" t="str">
        <x:v>Upgrade monthly admin hours</x:v>
      </x:c>
      <x:c r="B10" s="30" t="n">
        <x:v>1</x:v>
      </x:c>
      <x:c r="C10" s="2" t="str">
        <x:v>Include checking errors and maintaining the new process</x:v>
      </x:c>
    </x:row>
    <x:row r="11" ht="27" customHeight="1">
      <x:c r="A11" s="2" t="str">
        <x:v>Optional hourly time value</x:v>
      </x:c>
      <x:c r="B11" s="30"/>
      <x:c r="C11" s="2" t="str">
        <x:v>Your own assumption; valued capacity is separate from cash</x:v>
      </x:c>
    </x:row>
    <x:row r="12" ht="27" customHeight="1">
      <x:c r="A12" s="2" t="str">
        <x:v>One-time switch cash</x:v>
      </x:c>
      <x:c r="B12" s="30" t="n">
        <x:v>0</x:v>
      </x:c>
      <x:c r="C12" s="2" t="str">
        <x:v>Keep setup/migration cash visible rather than hiding it in a monthly rate</x:v>
      </x:c>
    </x:row>
    <x:row r="13" ht="27" customHeight="1">
      <x:c r="A13" s="2" t="str">
        <x:v>Trial decision deadline</x:v>
      </x:c>
      <x:c r="B13" s="6" t="n">
        <x:v>46313.5</x:v>
      </x:c>
      <x:c r="C13" s="2" t="str">
        <x:v>Set an external reminder early enough to cancel under the terms</x:v>
      </x:c>
    </x:row>
    <x:row r="14" ht="27" customHeight="1">
      <x:c r="A14" s="2" t="str">
        <x:v>Workload / trial evidence</x:v>
      </x:c>
      <x:c r="B14" s="33" t="str">
        <x:v>Sample only</x:v>
      </x:c>
      <x:c r="C14" s="2" t="str">
        <x:v>Replace with dated notes on tasks completed and hours measured</x:v>
      </x:c>
    </x:row>
    <x:row r="15" ht="27" customHeight="1">
      <x:c r="A15" s="2"/>
      <x:c r="B15" s="2"/>
      <x:c r="C15" s="2"/>
    </x:row>
    <x:row r="16" ht="27" customHeight="1">
      <x:c r="A16" s="2"/>
      <x:c r="B16" s="2"/>
      <x:c r="C16" s="2"/>
    </x:row>
    <x:row r="17" ht="27" customHeight="1">
      <x:c r="A17" s="2" t="str">
        <x:v>Additional monthly cash cost</x:v>
      </x:c>
      <x:c r="B17" s="32" t="n">
        <x:f>IF(COUNT(B7:B8)&lt;2,"Missing inputs",IF(MIN(B7:B8)&lt;0,"Check inputs",B7-B8))</x:f>
        <x:v>20</x:v>
      </x:c>
      <x:c r="C17" s="2" t="str">
        <x:v>Positive means a higher monthly bill. Negative means a lower bill.</x:v>
      </x:c>
    </x:row>
    <x:row r="18" ht="27" customHeight="1">
      <x:c r="A18" s="2" t="str">
        <x:v>Monthly admin hours released</x:v>
      </x:c>
      <x:c r="B18" s="32" t="n">
        <x:f>IF(COUNT(B9:B10)&lt;2,"Missing inputs",IF(MIN(B9:B10)&lt;0,"Check inputs",B9-B10))</x:f>
        <x:v>3</x:v>
      </x:c>
      <x:c r="C18" s="2" t="str">
        <x:v>Positive means time released; negative means additional work.</x:v>
      </x:c>
    </x:row>
    <x:row r="19" ht="27" customHeight="1">
      <x:c r="A19" s="2" t="str">
        <x:v>Valued monthly time capacity</x:v>
      </x:c>
      <x:c r="B19" s="32" t="str">
        <x:f>IF(OR(NOT(ISNUMBER(B11)),NOT(ISNUMBER(B18))),"Not entered",IF(B11&lt;0,"Check input",B18*B11))</x:f>
        <x:v>Not entered</x:v>
      </x:c>
      <x:c r="C19" s="2" t="str">
        <x:v>Not revenue or cash saved. Only value time you can use meaningfully.</x:v>
      </x:c>
    </x:row>
    <x:row r="20" ht="27" customHeight="1">
      <x:c r="A20" s="2" t="str">
        <x:v>Time value less added cash cost</x:v>
      </x:c>
      <x:c r="B20" s="32" t="str">
        <x:f>IF(OR(NOT(ISNUMBER(B17)),NOT(ISNUMBER(B19))),"Not entered",B19-B17)</x:f>
        <x:v>Not entered</x:v>
      </x:c>
      <x:c r="C20" s="2" t="str">
        <x:v>Excludes one-time cash and uncertainty; not an automatic buying recommendation.</x:v>
      </x:c>
    </x:row>
    <x:row r="21" ht="27" customHeight="1">
      <x:c r="A21" s="2"/>
      <x:c r="B21" s="2"/>
      <x:c r="C21" s="2"/>
    </x:row>
    <x:row r="22" ht="27" customHeight="1">
      <x:c r="A22" s="2"/>
      <x:c r="B22" s="2"/>
      <x:c r="C22" s="2"/>
    </x:row>
    <x:row r="23" ht="27" customHeight="1">
      <x:c r="A23" s="2" t="str">
        <x:v>Before keeping the upgrade</x:v>
      </x:c>
      <x:c r="B23" s="2"/>
      <x:c r="C23" s="2" t="str">
        <x:v>Test the real task, reminders, export, limits, reliability, and cancellation terms.</x:v>
      </x:c>
    </x:row>
    <x:row r="24" ht="27" customHeight="1">
      <x:c r="A24" s="2" t="str">
        <x:v>Actual offer / trial evidence</x:v>
      </x:c>
      <x:c r="B24" s="2"/>
      <x:c r="C24" s="2" t="str">
        <x:v>Retain the exact terms and observed results; verify that the old bill can stop.</x:v>
      </x:c>
    </x:row>
    <x:row r="25" ht="27" customHeight="1">
      <x:c r="A25" s="2"/>
      <x:c r="B25" s="2"/>
      <x:c r="C25" s="2"/>
    </x:row>
  </x:sheetData>
  <x:dataValidations count="2">
    <x:dataValidation type="list" sqref="B4">
      <x:formula1>"CAD,USD"</x:formula1>
    </x:dataValidation>
    <x:dataValidation type="decimal" operator="greaterThanOrEqual" sqref="B7:B12">
      <x:formula1>0</x:formula1>
    </x:dataValidation>
  </x:dataValidations>
  <x:pageMargins left="0.7" right="0.7" top="0.75" bottom="0.75" header="0.3" footer="0.3"/>
</x:worksheet>
</file>